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70" yWindow="885" windowWidth="18360" windowHeight="7905" firstSheet="4" activeTab="4"/>
  </bookViews>
  <sheets>
    <sheet name="ANNEX B" sheetId="1" state="hidden" r:id="rId1"/>
    <sheet name="Appendix 4-condensed" sheetId="2" state="hidden" r:id="rId2"/>
    <sheet name="condensed" sheetId="3" state="hidden" r:id="rId3"/>
    <sheet name="FC 03 BCDA SFPerformance (2016)" sheetId="4" r:id="rId4"/>
    <sheet name="Consolidated SFPerformance RE18" sheetId="5" r:id="rId5"/>
  </sheets>
  <definedNames>
    <definedName name="_xlnm._FilterDatabase" localSheetId="3" hidden="1">'FC 03 BCDA SFPerformance (2016)'!$G$1:$G$385</definedName>
    <definedName name="_xlnm.Print_Area" localSheetId="0">'ANNEX B'!$A$1:$J$33</definedName>
    <definedName name="_xlnm.Print_Area" localSheetId="1">'Appendix 4-condensed'!$A$1:$I$31</definedName>
    <definedName name="_xlnm.Print_Area" localSheetId="2">'condensed'!$A$1:$J$59</definedName>
    <definedName name="_xlnm.Print_Titles" localSheetId="0">'ANNEX B'!$3:$8</definedName>
    <definedName name="_xlnm.Print_Titles" localSheetId="2">'condensed'!$1:$6</definedName>
    <definedName name="_xlnm.Print_Titles" localSheetId="4">'Consolidated SFPerformance RE18'!$1:$9</definedName>
  </definedNames>
  <calcPr fullCalcOnLoad="1"/>
</workbook>
</file>

<file path=xl/sharedStrings.xml><?xml version="1.0" encoding="utf-8"?>
<sst xmlns="http://schemas.openxmlformats.org/spreadsheetml/2006/main" count="936" uniqueCount="358">
  <si>
    <t>Agency</t>
  </si>
  <si>
    <t>xxx</t>
  </si>
  <si>
    <t>Personal Services</t>
  </si>
  <si>
    <t>Maintenance and Other Operating Expenses</t>
  </si>
  <si>
    <t>Condensed Statement of Financial Performance</t>
  </si>
  <si>
    <t>Revenue</t>
  </si>
  <si>
    <t>Total Revenue</t>
  </si>
  <si>
    <t>Expenses</t>
  </si>
  <si>
    <t>Surplus/(Deficit) for the Period</t>
  </si>
  <si>
    <t>Non-Cash Expenses</t>
  </si>
  <si>
    <t>Other Non-Operating Income</t>
  </si>
  <si>
    <t>Salaries and Wages</t>
  </si>
  <si>
    <t>Other Compensation</t>
  </si>
  <si>
    <t>Personnel Benefit Contributions</t>
  </si>
  <si>
    <t>Other Personnel Benefits</t>
  </si>
  <si>
    <t>Traveling Expenses</t>
  </si>
  <si>
    <t>Supplies and Materials Expenses</t>
  </si>
  <si>
    <t>Utility Expenses</t>
  </si>
  <si>
    <t>Communication Expenses</t>
  </si>
  <si>
    <t>Repairs and Maintenance</t>
  </si>
  <si>
    <t>Taxes, Insurance Premiums and Other Fees</t>
  </si>
  <si>
    <t xml:space="preserve">Depreciation </t>
  </si>
  <si>
    <t>Amortization</t>
  </si>
  <si>
    <t>Other Maintenance and Operating Expenses</t>
  </si>
  <si>
    <t>Total Expenses</t>
  </si>
  <si>
    <t>Service  and Business Income</t>
  </si>
  <si>
    <t>Assistance and Subsidy</t>
  </si>
  <si>
    <t>Shares, Grants and Donations</t>
  </si>
  <si>
    <t>Gains</t>
  </si>
  <si>
    <t>Financial Expenses</t>
  </si>
  <si>
    <t>Direct Costs</t>
  </si>
  <si>
    <t xml:space="preserve">* format is based on IPSAS 1 Annex and accounts used is </t>
  </si>
  <si>
    <t>based on the Revised  Chart of Accounts</t>
  </si>
  <si>
    <t>Tax Revenue</t>
  </si>
  <si>
    <t>Service and Business Income</t>
  </si>
  <si>
    <t>Sale of Assets</t>
  </si>
  <si>
    <t>Personnel Services</t>
  </si>
  <si>
    <t>Training and Scholarship Expenses</t>
  </si>
  <si>
    <t>Awards/Rewards and Prizes</t>
  </si>
  <si>
    <t>Survey, Research, Exploration and Development Expenses</t>
  </si>
  <si>
    <t>Demolition/Relocation and Desilting/Dredging Expenses</t>
  </si>
  <si>
    <t>Generation, Transmission and Distribution Expenses</t>
  </si>
  <si>
    <t>Confidential, Intelligence and Extraordinary Expenses</t>
  </si>
  <si>
    <t>Professional Services</t>
  </si>
  <si>
    <t>General Services</t>
  </si>
  <si>
    <t>Labor and Wages</t>
  </si>
  <si>
    <t>Impairment Loss</t>
  </si>
  <si>
    <t xml:space="preserve">Losses </t>
  </si>
  <si>
    <t>Surplus (Deficit) for the period</t>
  </si>
  <si>
    <t>Notes</t>
  </si>
  <si>
    <t>Profit (Loss) from Current Operations</t>
  </si>
  <si>
    <t>Less Current Operating Expenses</t>
  </si>
  <si>
    <t>Financial Assistance/Subsidy from LGUs, GOCCs, NGOs/POs</t>
  </si>
  <si>
    <t xml:space="preserve">Net Financial Assistance/Subsidy </t>
  </si>
  <si>
    <t>Less: Financial Assistance/Subsidy to LGUs, GOCCs, NGOs/Pos</t>
  </si>
  <si>
    <t>Total Personnel Services</t>
  </si>
  <si>
    <t>Current Operating Expenses</t>
  </si>
  <si>
    <t>Losses</t>
  </si>
  <si>
    <t xml:space="preserve">      Gains</t>
  </si>
  <si>
    <t xml:space="preserve">   Total Maintenance and Other Operating Expenses</t>
  </si>
  <si>
    <t>20X3</t>
  </si>
  <si>
    <t>20X4</t>
  </si>
  <si>
    <t>For theYear Ended December ___ , 20X4</t>
  </si>
  <si>
    <t>Appendix 4</t>
  </si>
  <si>
    <t xml:space="preserve">Notes </t>
  </si>
  <si>
    <t>Surplus/(Deficit) from Current Operations</t>
  </si>
  <si>
    <t>(xxx)</t>
  </si>
  <si>
    <t>Less: Current Operating Expenses</t>
  </si>
  <si>
    <t>Note</t>
  </si>
  <si>
    <t>Net Financial Assistance/Subsidy</t>
  </si>
  <si>
    <t>Annex B</t>
  </si>
  <si>
    <t>For theYear Ended December 31, ______</t>
  </si>
  <si>
    <t>(NAME OF THE ENTITY)</t>
  </si>
  <si>
    <t>Surplus/(Deficit) for the period</t>
  </si>
  <si>
    <t>Tax Revenue - Individual and Corporation</t>
  </si>
  <si>
    <t xml:space="preserve">Income Tax </t>
  </si>
  <si>
    <t xml:space="preserve">Professional Tax </t>
  </si>
  <si>
    <t>Travel Tax</t>
  </si>
  <si>
    <t xml:space="preserve">Immigration Tax </t>
  </si>
  <si>
    <t>Tax Revenue - Property</t>
  </si>
  <si>
    <t xml:space="preserve">Estate Tax </t>
  </si>
  <si>
    <t xml:space="preserve">Donors Tax </t>
  </si>
  <si>
    <t>Capital Gains Tax</t>
  </si>
  <si>
    <t>Tax Revenue - Goods and Services</t>
  </si>
  <si>
    <t xml:space="preserve">Import Duties </t>
  </si>
  <si>
    <t>Excise Tax</t>
  </si>
  <si>
    <t xml:space="preserve">Business Tax </t>
  </si>
  <si>
    <t>Tax on Sand, Gravel and Other Quarry Products</t>
  </si>
  <si>
    <t>Tax on Delivery Vans and Trucks</t>
  </si>
  <si>
    <t>Tax Revenue - Others</t>
  </si>
  <si>
    <t>Documentary Stamp Tax</t>
  </si>
  <si>
    <t xml:space="preserve">Motor Vehicles Users' Charge </t>
  </si>
  <si>
    <t>Other Taxes</t>
  </si>
  <si>
    <t>Tax Revenue - Fines and Penalties</t>
  </si>
  <si>
    <t>Taxes on Individual and Corporation</t>
  </si>
  <si>
    <t>Property Taxes</t>
  </si>
  <si>
    <t>Taxes on Goods and Services</t>
  </si>
  <si>
    <t>Service Income</t>
  </si>
  <si>
    <t>Permit Fees</t>
  </si>
  <si>
    <t>Registration Fees</t>
  </si>
  <si>
    <t>Registration Plates, Tags and Stickers Fees</t>
  </si>
  <si>
    <t>Clearance and Certification Fees</t>
  </si>
  <si>
    <t>Franchising Fees</t>
  </si>
  <si>
    <t>Licensing Fees</t>
  </si>
  <si>
    <t>Supervision and Regulation Enforcement Fees</t>
  </si>
  <si>
    <t>Spectrum Usage Fees</t>
  </si>
  <si>
    <t>Legal Fees</t>
  </si>
  <si>
    <t>Inspection Fees</t>
  </si>
  <si>
    <t>Verification and Authentication Fees</t>
  </si>
  <si>
    <t>Passport and Visa Fees</t>
  </si>
  <si>
    <t>Processing Fees</t>
  </si>
  <si>
    <t xml:space="preserve">Fines and Penalties - Service Income </t>
  </si>
  <si>
    <t>Other Service Income</t>
  </si>
  <si>
    <t>Business Income</t>
  </si>
  <si>
    <t>School Fees</t>
  </si>
  <si>
    <t>Affiliation Fees</t>
  </si>
  <si>
    <t>Examination Fees</t>
  </si>
  <si>
    <t>Seminar/Training Fees</t>
  </si>
  <si>
    <t xml:space="preserve">Rent/Lease Income </t>
  </si>
  <si>
    <t xml:space="preserve">Communication Network Fees </t>
  </si>
  <si>
    <t xml:space="preserve">Transportation System Fees </t>
  </si>
  <si>
    <t xml:space="preserve">Road Network  Fees </t>
  </si>
  <si>
    <t xml:space="preserve">Waterworks System Fees </t>
  </si>
  <si>
    <t>Power Supply System Fees</t>
  </si>
  <si>
    <t xml:space="preserve">Seaport  System Fees </t>
  </si>
  <si>
    <t xml:space="preserve">Landing and Parking Fees </t>
  </si>
  <si>
    <t>Income from Hostels/Dormitories and Other Like Facilities</t>
  </si>
  <si>
    <t xml:space="preserve">Slaughterhouse Operation </t>
  </si>
  <si>
    <t xml:space="preserve">Income from Printing and Publication </t>
  </si>
  <si>
    <t>Sales Revenue</t>
  </si>
  <si>
    <t>Less: Sales Discounts</t>
  </si>
  <si>
    <t>Net Sales</t>
  </si>
  <si>
    <t>Hospital Fees</t>
  </si>
  <si>
    <t>Guarantee Income</t>
  </si>
  <si>
    <t>Fidelity Insurance Income</t>
  </si>
  <si>
    <t>Dividend Income</t>
  </si>
  <si>
    <t xml:space="preserve">Interest Income </t>
  </si>
  <si>
    <t>Share in the Profit of Joint Venture</t>
  </si>
  <si>
    <t xml:space="preserve">Fines and Penalties - Business Income </t>
  </si>
  <si>
    <t>Service Concession Revenue</t>
  </si>
  <si>
    <t>Other Business Income</t>
  </si>
  <si>
    <t>Share from National Wealth</t>
  </si>
  <si>
    <t>Share from PAGCOR/PCSO</t>
  </si>
  <si>
    <t>Share from Earnings of GOCCs</t>
  </si>
  <si>
    <t>Grants and Donations</t>
  </si>
  <si>
    <t>Income from Grants and Donations in Cash</t>
  </si>
  <si>
    <t xml:space="preserve">Income from Grants and Donations in Kind </t>
  </si>
  <si>
    <t xml:space="preserve">        Gains</t>
  </si>
  <si>
    <t>Gain on Initial Recognition of Biological Assets</t>
  </si>
  <si>
    <t>Gain on Sale of Biological Assets</t>
  </si>
  <si>
    <t>Gain from Changes in Fair Value  Less Cost to Sell of Biological Assets Due to Physical Change</t>
  </si>
  <si>
    <t>Gain from Changes in Fair Value  Less Cost to Sell of Biological Assets Due to Price Change</t>
  </si>
  <si>
    <t>Gain on Sale of Agricultural Produce</t>
  </si>
  <si>
    <t>Salaries and Wages - Regular</t>
  </si>
  <si>
    <t>Salaries and Wages - Casual/Contractual</t>
  </si>
  <si>
    <t>Personal Economic Relief Allowance (PERA)</t>
  </si>
  <si>
    <t>Representation Allowance (RA)</t>
  </si>
  <si>
    <t>Transportation Allowance (TA)</t>
  </si>
  <si>
    <t>Clothing/Uniform Allowance</t>
  </si>
  <si>
    <t>Subsistence Allowance</t>
  </si>
  <si>
    <t>Laundry  Allowance</t>
  </si>
  <si>
    <t>Quarters Allowance</t>
  </si>
  <si>
    <t>Productivity Incentive Allowance</t>
  </si>
  <si>
    <t>Overseas Allowance</t>
  </si>
  <si>
    <t>Honoraria</t>
  </si>
  <si>
    <t>Hazard Pay</t>
  </si>
  <si>
    <t>Longevity Pay</t>
  </si>
  <si>
    <t>Overtime and Night Pay</t>
  </si>
  <si>
    <t>Year End Bonus</t>
  </si>
  <si>
    <t>Cash Gift</t>
  </si>
  <si>
    <t>Other Bonuses and Allowances</t>
  </si>
  <si>
    <t>Retirement and Life Insurance Premiums</t>
  </si>
  <si>
    <t>Pag-IBIG Contributions</t>
  </si>
  <si>
    <t>PhilHealth Contributions</t>
  </si>
  <si>
    <t>Employees Compensation Insurance Premiums</t>
  </si>
  <si>
    <t>Provident/Welfare Fund Contributions</t>
  </si>
  <si>
    <t xml:space="preserve">Pension Benefits </t>
  </si>
  <si>
    <t xml:space="preserve">Retirement Gratuity </t>
  </si>
  <si>
    <t>Terminal Leave Benefits</t>
  </si>
  <si>
    <t>Income from Joint Venture</t>
  </si>
  <si>
    <t>Traveling Expenses - Local</t>
  </si>
  <si>
    <t>Traveling Expenses - Foreign</t>
  </si>
  <si>
    <t>Training Expenses</t>
  </si>
  <si>
    <t>Scholarship Grants/Expenses</t>
  </si>
  <si>
    <t xml:space="preserve">Office Supplies Expenses </t>
  </si>
  <si>
    <t>Accountable Forms Expenses</t>
  </si>
  <si>
    <t>Non-Accountable Forms Expenses</t>
  </si>
  <si>
    <t>Animal/Zoological Supplies Expenses</t>
  </si>
  <si>
    <t>Food Supplies Expenses</t>
  </si>
  <si>
    <t>Welfare Goods Expenses</t>
  </si>
  <si>
    <t>Drugs and Medicines Expenses</t>
  </si>
  <si>
    <t>Medical, Dental and Laboratory Supplies Expenses</t>
  </si>
  <si>
    <t>Fuel, Oil and Lubricants Expenses</t>
  </si>
  <si>
    <t>Agricultural and Marine Supplies Expenses</t>
  </si>
  <si>
    <t>Textbooks and Instructional Materials Expenses</t>
  </si>
  <si>
    <t>Military, Police and Traffic Supplies Expenses</t>
  </si>
  <si>
    <t>Chemical and Filtering Supplies Expenses</t>
  </si>
  <si>
    <t>Other Supplies and Materials Expenses</t>
  </si>
  <si>
    <t>Water Expenses</t>
  </si>
  <si>
    <t>Electricity Expenses</t>
  </si>
  <si>
    <t xml:space="preserve">Postage and Courier Services </t>
  </si>
  <si>
    <t>Telephone Expenses</t>
  </si>
  <si>
    <t>Internet Subscription Expenses</t>
  </si>
  <si>
    <t>Cable, Satellite, Telegraph and Radio Expenses</t>
  </si>
  <si>
    <t>Awards/Rewards Expenses</t>
  </si>
  <si>
    <t>Prizes</t>
  </si>
  <si>
    <t>Survey Expenses</t>
  </si>
  <si>
    <t>Research, Exploration and Development Expenses</t>
  </si>
  <si>
    <t>Demolition and Relocation Expenses</t>
  </si>
  <si>
    <t>Desilting and Dredging Expenses</t>
  </si>
  <si>
    <t>Confidential Expenses</t>
  </si>
  <si>
    <t>Intelligence Expenses</t>
  </si>
  <si>
    <t>Extraordinary and Miscellaneous Expenses</t>
  </si>
  <si>
    <t>Legal Services</t>
  </si>
  <si>
    <t>Auditing Services</t>
  </si>
  <si>
    <t>Consultancy Services</t>
  </si>
  <si>
    <t>Other Professional Services</t>
  </si>
  <si>
    <t>Environment/Sanitary Services</t>
  </si>
  <si>
    <t>Janitorial Services</t>
  </si>
  <si>
    <t>Security Services</t>
  </si>
  <si>
    <t>Other General Services</t>
  </si>
  <si>
    <t>Repairs and Maintenance - Investment Property</t>
  </si>
  <si>
    <t>Repairs and Maintenance - Land Improvements</t>
  </si>
  <si>
    <t>Repairs and Maintenance - Infrastructure Assets</t>
  </si>
  <si>
    <t>Repairs and Maintenance - Buildings and Other Structures</t>
  </si>
  <si>
    <t xml:space="preserve">Repairs and Maintenance - Machinery and Equipment </t>
  </si>
  <si>
    <t xml:space="preserve">Repairs and Maintenance - Transportation Equipment  </t>
  </si>
  <si>
    <t xml:space="preserve">Repairs and Maintenance - Furniture and  Fixtures </t>
  </si>
  <si>
    <t xml:space="preserve">Repairs and Maintenance - Leased Assets </t>
  </si>
  <si>
    <t>Repairs and Maintenance - Leased Assets Improvements</t>
  </si>
  <si>
    <t>Restoration and Maintenance - Heritage Assets</t>
  </si>
  <si>
    <t>Repairs and Maintenance - Other Property, Plant and Equipment</t>
  </si>
  <si>
    <t>Taxes, Duties and Licenses</t>
  </si>
  <si>
    <t xml:space="preserve">Fidelity Bond Premiums </t>
  </si>
  <si>
    <t>Insurance Expenses</t>
  </si>
  <si>
    <t>Advertising Expenses</t>
  </si>
  <si>
    <t>Printing and Publication Expenses</t>
  </si>
  <si>
    <t>Representation Expenses</t>
  </si>
  <si>
    <t>Transportation and Delivery Expenses</t>
  </si>
  <si>
    <t>Rent/Lease Expenses</t>
  </si>
  <si>
    <t>Membership Dues and Contributions to Organizations</t>
  </si>
  <si>
    <t>Subscription Expenses</t>
  </si>
  <si>
    <t>Donations</t>
  </si>
  <si>
    <t>Litigation/Acquired Assets Expenses</t>
  </si>
  <si>
    <t xml:space="preserve">Other Maintenance and Operating Expenses  </t>
  </si>
  <si>
    <t>Total Maintenance and Other Operating Expenses</t>
  </si>
  <si>
    <t>Management Supervision/Trusteeship Fees</t>
  </si>
  <si>
    <t xml:space="preserve">Interest Expenses </t>
  </si>
  <si>
    <t xml:space="preserve">Guarantee Fees  </t>
  </si>
  <si>
    <t>Bank Charges</t>
  </si>
  <si>
    <t xml:space="preserve">Commitment Fees  </t>
  </si>
  <si>
    <t xml:space="preserve">Other Financial Charges </t>
  </si>
  <si>
    <t>Total Financial Expenses</t>
  </si>
  <si>
    <t>Depreciation - Investment Property</t>
  </si>
  <si>
    <t>Depreciation - Land Improvements</t>
  </si>
  <si>
    <t>Depreciation - Infrastructure Assets</t>
  </si>
  <si>
    <t>Depreciation - Buildings and Other Structures</t>
  </si>
  <si>
    <t xml:space="preserve">Depreciation - Machinery  and Equipment </t>
  </si>
  <si>
    <t>Depreciation - Transportation Equipment</t>
  </si>
  <si>
    <t xml:space="preserve">Depreciation - Furniture, Fixtures and Books  </t>
  </si>
  <si>
    <t>Depreciation - Leased Assets</t>
  </si>
  <si>
    <t>Depreciation - Leased Assets Improvements</t>
  </si>
  <si>
    <t>Depreciation - Heritage Assets</t>
  </si>
  <si>
    <t>Depreciation - Service Concession Assets</t>
  </si>
  <si>
    <t>Depreciation - Other Property, Plant and Equipment</t>
  </si>
  <si>
    <t>Amortization - Intangible Assets</t>
  </si>
  <si>
    <t>Impairment Loss - Financial Assets Held to Maturity</t>
  </si>
  <si>
    <t>Impairment Loss - Loans and  Receivables</t>
  </si>
  <si>
    <t>Impairment Loss - Lease Receivables</t>
  </si>
  <si>
    <t>Impairment Loss - Investments in GOCCs</t>
  </si>
  <si>
    <t>Impairment Loss - Investments in Joint Venture</t>
  </si>
  <si>
    <t>Impairment Loss - Other Receivables</t>
  </si>
  <si>
    <t>Impairment Loss - Inventories</t>
  </si>
  <si>
    <t>Impairment Loss - Investment Property</t>
  </si>
  <si>
    <t>Impairment Loss - Property, Plant and Equipment</t>
  </si>
  <si>
    <t>Impairment Loss - Biological Assets</t>
  </si>
  <si>
    <t>Impairment Loss - Intangible Assets</t>
  </si>
  <si>
    <t>Impairment Loss - Investments in Associates</t>
  </si>
  <si>
    <t>Impairment Loss - Other Assets</t>
  </si>
  <si>
    <t>Loss on Sale of Biological Assets</t>
  </si>
  <si>
    <t>Loss on Sale of Agricultural Produce</t>
  </si>
  <si>
    <t>Loss on Initial Recognition of Biological Assets</t>
  </si>
  <si>
    <t>Total Non-Cash Expenses</t>
  </si>
  <si>
    <t>Surplus (Deficit) from Current Operations</t>
  </si>
  <si>
    <t>Financial Assistance/Subsidy from LGUs, GOCCs</t>
  </si>
  <si>
    <t>Subsidy from National Government</t>
  </si>
  <si>
    <t>inter agency FT</t>
  </si>
  <si>
    <t>Assistance from Local Government Units</t>
  </si>
  <si>
    <t>Assistance from Government-Owned and/or Controlled Corporations</t>
  </si>
  <si>
    <t>Subsidy from Other Funds</t>
  </si>
  <si>
    <t>Less: Financial Assistance/Subsidy to LGUs, GOCCs, NGOs/POs</t>
  </si>
  <si>
    <t>Financial Assistance to NGAs</t>
  </si>
  <si>
    <t>Subsidy to NGAs (for BTr only)</t>
  </si>
  <si>
    <t>Financial Assistance to Local Government Units</t>
  </si>
  <si>
    <t>Budgetary Support to GOCCs</t>
  </si>
  <si>
    <t xml:space="preserve">Financial Assistance to NGOs/POs </t>
  </si>
  <si>
    <t>Subsidies - Others</t>
  </si>
  <si>
    <t xml:space="preserve">Other Non-Operating Income </t>
  </si>
  <si>
    <t>Sale of Garnished/Confiscated/Abandoned/Seized Goods and Properties</t>
  </si>
  <si>
    <t>Gain on Foreign Exchange (FOREX)</t>
  </si>
  <si>
    <t>Gain on Sale of Investments</t>
  </si>
  <si>
    <t>Gain on Sale of Investment Property</t>
  </si>
  <si>
    <t>Gain on Sale of Property, Plant and Equipment</t>
  </si>
  <si>
    <t>Gain on Sale of Intangible Assets</t>
  </si>
  <si>
    <t xml:space="preserve">Other Gains </t>
  </si>
  <si>
    <t>Loss on Foreign Exchange (FOREX)</t>
  </si>
  <si>
    <t>Loss on Sale of Investments</t>
  </si>
  <si>
    <t>Loss on Sale of Investment Property</t>
  </si>
  <si>
    <t>Loss on Sale of Property, Plant and Equipment</t>
  </si>
  <si>
    <t>Loss on Sale of Intangible Assets</t>
  </si>
  <si>
    <t>Loss on Sale of Assets</t>
  </si>
  <si>
    <t xml:space="preserve">Loss of Assets  </t>
  </si>
  <si>
    <t xml:space="preserve">Loss on Guaranty </t>
  </si>
  <si>
    <t>Other Losses</t>
  </si>
  <si>
    <t>DEPARTMENT OF SOCIAL WELFARE AND DEVELOPMENT</t>
  </si>
  <si>
    <t>Regional Government Center, Tuguegarao City, Cagayan</t>
  </si>
  <si>
    <t>COMPARATIVE DETAILED STATEMENT OF FINANCIAL PERFORMANCE</t>
  </si>
  <si>
    <t>Prepered By :</t>
  </si>
  <si>
    <t>JAYSON M. AGNO</t>
  </si>
  <si>
    <t>Regional Bookkeeper</t>
  </si>
  <si>
    <t>Certified Correct :</t>
  </si>
  <si>
    <t>Subsidy from Other National Government Agencies</t>
  </si>
  <si>
    <t xml:space="preserve">Loss on Sale of Assets </t>
  </si>
  <si>
    <t>BCDA - FUND CLUSTER 03</t>
  </si>
  <si>
    <t>CONSOLIDATED FOR ALL FUNDS</t>
  </si>
  <si>
    <t>Semi - Expendable Machinery and Equipment Expenses</t>
  </si>
  <si>
    <t>IBN BEN R. DEZA</t>
  </si>
  <si>
    <t>Administrative Officer IV</t>
  </si>
  <si>
    <t>FOR THE YEAR ENDED DECEMBER 31, 2016</t>
  </si>
  <si>
    <t>Subsidy from Central Office</t>
  </si>
  <si>
    <t>Semi - Expendable Furniture, Fixtures and Books Expenses</t>
  </si>
  <si>
    <t>NOTE 19</t>
  </si>
  <si>
    <t>NOTE 20</t>
  </si>
  <si>
    <t>NOTE 21</t>
  </si>
  <si>
    <t>NOTE 21.2</t>
  </si>
  <si>
    <t>NOTE 21.4</t>
  </si>
  <si>
    <t>NOTE 21.5</t>
  </si>
  <si>
    <t>NOTE 22.1</t>
  </si>
  <si>
    <t>NOTE 22.2</t>
  </si>
  <si>
    <t>NOTE 22.3</t>
  </si>
  <si>
    <t>NOTE 22.4</t>
  </si>
  <si>
    <t>NOTE 22.5</t>
  </si>
  <si>
    <t>NOTE 22.7</t>
  </si>
  <si>
    <t>NOTE 22.8</t>
  </si>
  <si>
    <t>NOTE 22.9</t>
  </si>
  <si>
    <t>NOTE 22.10</t>
  </si>
  <si>
    <t>NOTE 22.11</t>
  </si>
  <si>
    <t>NOTE 22.12</t>
  </si>
  <si>
    <t>NOTE 22.13</t>
  </si>
  <si>
    <t>NOTE 23</t>
  </si>
  <si>
    <t>NOTE 24</t>
  </si>
  <si>
    <t>NOTE 25</t>
  </si>
  <si>
    <t>RESTATED 2017</t>
  </si>
  <si>
    <t>Other Non - Operating Income</t>
  </si>
  <si>
    <t>Miscellaneous Income</t>
  </si>
  <si>
    <t>FOR THE YEAR ENDED DECEMBER 31, 2018</t>
  </si>
  <si>
    <t xml:space="preserve">JOEL S. SOLIMA </t>
  </si>
  <si>
    <t>AO V / OIC - Regional Accountant</t>
  </si>
</sst>
</file>

<file path=xl/styles.xml><?xml version="1.0" encoding="utf-8"?>
<styleSheet xmlns="http://schemas.openxmlformats.org/spreadsheetml/2006/main">
  <numFmts count="23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#,##0.0"/>
  </numFmts>
  <fonts count="61">
    <font>
      <sz val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b/>
      <u val="double"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double"/>
      <sz val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i/>
      <sz val="9"/>
      <name val="Arial"/>
      <family val="2"/>
    </font>
    <font>
      <u val="singleAccounting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6.3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6.3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6.3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6.3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left" vertical="top" wrapText="1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 quotePrefix="1">
      <alignment horizontal="center"/>
    </xf>
    <xf numFmtId="0" fontId="6" fillId="0" borderId="0" xfId="0" applyFont="1" applyFill="1" applyAlignment="1">
      <alignment horizontal="left" vertical="top"/>
    </xf>
    <xf numFmtId="0" fontId="9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Alignment="1" quotePrefix="1">
      <alignment horizontal="left" vertical="top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 quotePrefix="1">
      <alignment horizontal="left" vertical="top"/>
    </xf>
    <xf numFmtId="0" fontId="8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Fill="1" applyAlignment="1" quotePrefix="1">
      <alignment horizontal="left"/>
    </xf>
    <xf numFmtId="0" fontId="7" fillId="0" borderId="0" xfId="0" applyFont="1" applyFill="1" applyAlignment="1">
      <alignment horizontal="left" vertical="top"/>
    </xf>
    <xf numFmtId="0" fontId="7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14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center"/>
    </xf>
    <xf numFmtId="0" fontId="7" fillId="0" borderId="0" xfId="0" applyFont="1" applyFill="1" applyAlignment="1" quotePrefix="1">
      <alignment vertical="top"/>
    </xf>
    <xf numFmtId="0" fontId="7" fillId="0" borderId="0" xfId="0" applyFont="1" applyFill="1" applyAlignment="1">
      <alignment vertical="top"/>
    </xf>
    <xf numFmtId="0" fontId="16" fillId="0" borderId="0" xfId="0" applyFont="1" applyAlignment="1">
      <alignment horizontal="center"/>
    </xf>
    <xf numFmtId="0" fontId="7" fillId="33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 quotePrefix="1">
      <alignment horizontal="center" wrapText="1"/>
    </xf>
    <xf numFmtId="0" fontId="7" fillId="0" borderId="0" xfId="0" applyFont="1" applyFill="1" applyBorder="1" applyAlignment="1" quotePrefix="1">
      <alignment horizontal="center" wrapText="1"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 quotePrefix="1">
      <alignment horizontal="center"/>
    </xf>
    <xf numFmtId="0" fontId="7" fillId="0" borderId="0" xfId="0" applyFont="1" applyFill="1" applyBorder="1" applyAlignment="1" quotePrefix="1">
      <alignment horizontal="left" wrapText="1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/>
    </xf>
    <xf numFmtId="0" fontId="7" fillId="0" borderId="0" xfId="59" applyFont="1" applyFill="1" applyBorder="1" applyAlignment="1">
      <alignment horizontal="left" vertical="top" wrapText="1"/>
      <protection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/>
    </xf>
    <xf numFmtId="0" fontId="3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 quotePrefix="1">
      <alignment horizontal="center" vertical="top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 quotePrefix="1">
      <alignment horizontal="left" vertical="top" wrapText="1"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19" fillId="0" borderId="0" xfId="0" applyFont="1" applyFill="1" applyAlignment="1" quotePrefix="1">
      <alignment horizontal="left"/>
    </xf>
    <xf numFmtId="0" fontId="19" fillId="0" borderId="0" xfId="0" applyFont="1" applyFill="1" applyAlignment="1">
      <alignment/>
    </xf>
    <xf numFmtId="0" fontId="6" fillId="0" borderId="0" xfId="0" applyFont="1" applyFill="1" applyAlignment="1" quotePrefix="1">
      <alignment horizontal="left" vertical="top"/>
    </xf>
    <xf numFmtId="0" fontId="2" fillId="0" borderId="0" xfId="0" applyFont="1" applyFill="1" applyAlignment="1">
      <alignment horizontal="left"/>
    </xf>
    <xf numFmtId="171" fontId="3" fillId="0" borderId="0" xfId="42" applyFont="1" applyFill="1" applyAlignment="1">
      <alignment horizontal="center"/>
    </xf>
    <xf numFmtId="171" fontId="9" fillId="0" borderId="0" xfId="42" applyFont="1" applyFill="1" applyAlignment="1">
      <alignment horizontal="center"/>
    </xf>
    <xf numFmtId="171" fontId="10" fillId="0" borderId="0" xfId="42" applyFont="1" applyFill="1" applyAlignment="1">
      <alignment horizontal="center"/>
    </xf>
    <xf numFmtId="171" fontId="7" fillId="0" borderId="0" xfId="42" applyFont="1" applyFill="1" applyAlignment="1">
      <alignment/>
    </xf>
    <xf numFmtId="171" fontId="7" fillId="0" borderId="0" xfId="42" applyFont="1" applyFill="1" applyAlignment="1">
      <alignment horizontal="left"/>
    </xf>
    <xf numFmtId="171" fontId="3" fillId="0" borderId="0" xfId="42" applyFont="1" applyFill="1" applyAlignment="1">
      <alignment/>
    </xf>
    <xf numFmtId="0" fontId="10" fillId="0" borderId="0" xfId="42" applyNumberFormat="1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71" fontId="9" fillId="0" borderId="10" xfId="42" applyFont="1" applyFill="1" applyBorder="1" applyAlignment="1">
      <alignment horizontal="center"/>
    </xf>
    <xf numFmtId="0" fontId="7" fillId="0" borderId="0" xfId="0" applyFont="1" applyFill="1" applyAlignment="1" quotePrefix="1">
      <alignment/>
    </xf>
    <xf numFmtId="171" fontId="7" fillId="0" borderId="0" xfId="42" applyFont="1" applyFill="1" applyAlignment="1">
      <alignment horizontal="center"/>
    </xf>
    <xf numFmtId="171" fontId="3" fillId="0" borderId="10" xfId="42" applyFont="1" applyFill="1" applyBorder="1" applyAlignment="1">
      <alignment horizontal="center"/>
    </xf>
    <xf numFmtId="171" fontId="21" fillId="0" borderId="0" xfId="42" applyFont="1" applyFill="1" applyBorder="1" applyAlignment="1">
      <alignment horizontal="center"/>
    </xf>
    <xf numFmtId="171" fontId="2" fillId="0" borderId="0" xfId="42" applyFont="1" applyFill="1" applyAlignment="1">
      <alignment horizont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171" fontId="11" fillId="0" borderId="0" xfId="42" applyFont="1" applyFill="1" applyAlignment="1">
      <alignment horizontal="center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17" fillId="0" borderId="0" xfId="0" applyFont="1" applyFill="1" applyAlignment="1">
      <alignment horizontal="left" vertical="top" wrapText="1"/>
    </xf>
    <xf numFmtId="0" fontId="3" fillId="0" borderId="0" xfId="0" applyFont="1" applyFill="1" applyAlignment="1" quotePrefix="1">
      <alignment horizontal="left" vertical="top" wrapText="1"/>
    </xf>
    <xf numFmtId="171" fontId="21" fillId="0" borderId="0" xfId="42" applyFont="1" applyFill="1" applyAlignment="1">
      <alignment horizontal="center"/>
    </xf>
    <xf numFmtId="171" fontId="3" fillId="0" borderId="0" xfId="42" applyFont="1" applyFill="1" applyBorder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171" fontId="12" fillId="0" borderId="0" xfId="42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3" fillId="0" borderId="0" xfId="60" applyFont="1" applyFill="1">
      <alignment/>
      <protection/>
    </xf>
    <xf numFmtId="171" fontId="3" fillId="0" borderId="0" xfId="45" applyFont="1" applyFill="1" applyAlignment="1">
      <alignment/>
    </xf>
    <xf numFmtId="0" fontId="2" fillId="0" borderId="0" xfId="60" applyFont="1" applyFill="1">
      <alignment/>
      <protection/>
    </xf>
    <xf numFmtId="0" fontId="1" fillId="0" borderId="0" xfId="60" applyFont="1" applyFill="1">
      <alignment/>
      <protection/>
    </xf>
    <xf numFmtId="171" fontId="12" fillId="0" borderId="0" xfId="45" applyFont="1" applyFill="1" applyAlignment="1">
      <alignment horizontal="center"/>
    </xf>
    <xf numFmtId="0" fontId="12" fillId="0" borderId="0" xfId="60" applyFont="1" applyFill="1" applyAlignment="1">
      <alignment horizontal="center"/>
      <protection/>
    </xf>
    <xf numFmtId="0" fontId="9" fillId="0" borderId="0" xfId="60" applyFont="1" applyFill="1" applyAlignment="1">
      <alignment horizontal="center"/>
      <protection/>
    </xf>
    <xf numFmtId="0" fontId="9" fillId="0" borderId="0" xfId="61" applyFont="1" applyFill="1" applyAlignment="1">
      <alignment horizontal="center"/>
      <protection/>
    </xf>
    <xf numFmtId="0" fontId="7" fillId="0" borderId="0" xfId="60" applyFont="1" applyFill="1" applyBorder="1" applyAlignment="1">
      <alignment/>
      <protection/>
    </xf>
    <xf numFmtId="0" fontId="7" fillId="0" borderId="0" xfId="60" applyFont="1" applyFill="1" applyBorder="1" applyAlignment="1" quotePrefix="1">
      <alignment horizontal="left"/>
      <protection/>
    </xf>
    <xf numFmtId="0" fontId="7" fillId="0" borderId="0" xfId="60" applyFont="1" applyFill="1" applyBorder="1" applyAlignment="1" quotePrefix="1">
      <alignment horizontal="center"/>
      <protection/>
    </xf>
    <xf numFmtId="171" fontId="9" fillId="0" borderId="0" xfId="45" applyFont="1" applyFill="1" applyAlignment="1">
      <alignment horizontal="center"/>
    </xf>
    <xf numFmtId="0" fontId="7" fillId="0" borderId="0" xfId="60" applyFont="1" applyFill="1">
      <alignment/>
      <protection/>
    </xf>
    <xf numFmtId="0" fontId="7" fillId="0" borderId="0" xfId="60" applyFont="1" applyFill="1" applyAlignment="1" quotePrefix="1">
      <alignment horizontal="left" vertical="top" wrapText="1"/>
      <protection/>
    </xf>
    <xf numFmtId="0" fontId="7" fillId="0" borderId="0" xfId="60" applyFont="1" applyFill="1" applyAlignment="1" quotePrefix="1">
      <alignment horizontal="center"/>
      <protection/>
    </xf>
    <xf numFmtId="0" fontId="3" fillId="0" borderId="0" xfId="60" applyFont="1" applyFill="1" applyAlignment="1">
      <alignment horizontal="center"/>
      <protection/>
    </xf>
    <xf numFmtId="0" fontId="3" fillId="0" borderId="0" xfId="61" applyFont="1" applyFill="1" applyAlignment="1">
      <alignment horizontal="center"/>
      <protection/>
    </xf>
    <xf numFmtId="0" fontId="3" fillId="0" borderId="0" xfId="61" applyFont="1" applyFill="1">
      <alignment/>
      <protection/>
    </xf>
    <xf numFmtId="0" fontId="6" fillId="0" borderId="0" xfId="60" applyFont="1" applyFill="1" applyAlignment="1">
      <alignment horizontal="left"/>
      <protection/>
    </xf>
    <xf numFmtId="0" fontId="3" fillId="0" borderId="0" xfId="60" applyFont="1" applyFill="1" applyAlignment="1">
      <alignment horizontal="left" indent="1"/>
      <protection/>
    </xf>
    <xf numFmtId="0" fontId="3" fillId="0" borderId="0" xfId="60" applyFont="1" applyFill="1" applyAlignment="1">
      <alignment horizontal="left"/>
      <protection/>
    </xf>
    <xf numFmtId="0" fontId="2" fillId="0" borderId="0" xfId="60" applyFont="1" applyFill="1" applyAlignment="1">
      <alignment horizontal="left"/>
      <protection/>
    </xf>
    <xf numFmtId="0" fontId="3" fillId="0" borderId="0" xfId="60" applyFont="1" applyFill="1" quotePrefix="1">
      <alignment/>
      <protection/>
    </xf>
    <xf numFmtId="0" fontId="7" fillId="0" borderId="0" xfId="60" applyFont="1" applyFill="1" applyBorder="1">
      <alignment/>
      <protection/>
    </xf>
    <xf numFmtId="0" fontId="6" fillId="0" borderId="0" xfId="60" applyFont="1" applyFill="1" applyBorder="1" applyAlignment="1">
      <alignment horizontal="center"/>
      <protection/>
    </xf>
    <xf numFmtId="0" fontId="6" fillId="0" borderId="0" xfId="60" applyFont="1" applyFill="1" applyBorder="1">
      <alignment/>
      <protection/>
    </xf>
    <xf numFmtId="0" fontId="6" fillId="0" borderId="0" xfId="60" applyFont="1" applyFill="1" applyBorder="1" applyAlignment="1">
      <alignment horizontal="left" vertical="top"/>
      <protection/>
    </xf>
    <xf numFmtId="0" fontId="6" fillId="0" borderId="0" xfId="60" applyFont="1" applyFill="1" applyBorder="1" applyAlignment="1" quotePrefix="1">
      <alignment horizontal="center"/>
      <protection/>
    </xf>
    <xf numFmtId="0" fontId="7" fillId="0" borderId="0" xfId="60" applyFont="1" applyFill="1" applyBorder="1" applyAlignment="1">
      <alignment horizontal="left" vertical="top"/>
      <protection/>
    </xf>
    <xf numFmtId="0" fontId="7" fillId="0" borderId="0" xfId="60" applyFont="1" applyFill="1" applyAlignment="1" quotePrefix="1">
      <alignment horizontal="left" vertical="top"/>
      <protection/>
    </xf>
    <xf numFmtId="0" fontId="7" fillId="0" borderId="0" xfId="60" applyFont="1" applyFill="1" applyBorder="1" applyAlignment="1">
      <alignment horizontal="center"/>
      <protection/>
    </xf>
    <xf numFmtId="0" fontId="7" fillId="0" borderId="0" xfId="60" applyFont="1" applyFill="1" applyBorder="1" applyAlignment="1">
      <alignment horizontal="left" wrapText="1"/>
      <protection/>
    </xf>
    <xf numFmtId="171" fontId="10" fillId="0" borderId="0" xfId="45" applyFont="1" applyFill="1" applyAlignment="1">
      <alignment horizontal="center"/>
    </xf>
    <xf numFmtId="0" fontId="10" fillId="0" borderId="0" xfId="60" applyFont="1" applyFill="1" applyAlignment="1">
      <alignment horizontal="center"/>
      <protection/>
    </xf>
    <xf numFmtId="0" fontId="7" fillId="0" borderId="0" xfId="60" applyFont="1" applyFill="1" applyBorder="1" applyAlignment="1" quotePrefix="1">
      <alignment horizontal="left" vertical="top"/>
      <protection/>
    </xf>
    <xf numFmtId="0" fontId="6" fillId="0" borderId="0" xfId="60" applyFont="1" applyFill="1">
      <alignment/>
      <protection/>
    </xf>
    <xf numFmtId="0" fontId="6" fillId="0" borderId="0" xfId="60" applyFont="1" applyFill="1" applyAlignment="1" quotePrefix="1">
      <alignment horizontal="left" vertical="top"/>
      <protection/>
    </xf>
    <xf numFmtId="0" fontId="20" fillId="0" borderId="0" xfId="60" applyFont="1" applyFill="1">
      <alignment/>
      <protection/>
    </xf>
    <xf numFmtId="171" fontId="3" fillId="0" borderId="0" xfId="45" applyFont="1" applyFill="1" applyAlignment="1">
      <alignment horizontal="center"/>
    </xf>
    <xf numFmtId="0" fontId="2" fillId="0" borderId="0" xfId="60" applyFont="1" applyFill="1" applyAlignment="1">
      <alignment horizontal="center"/>
      <protection/>
    </xf>
    <xf numFmtId="0" fontId="2" fillId="0" borderId="0" xfId="61" applyFont="1" applyFill="1" applyAlignment="1">
      <alignment horizontal="center"/>
      <protection/>
    </xf>
    <xf numFmtId="0" fontId="2" fillId="0" borderId="0" xfId="60" applyFont="1" applyFill="1" applyBorder="1" applyAlignment="1">
      <alignment/>
      <protection/>
    </xf>
    <xf numFmtId="171" fontId="2" fillId="0" borderId="0" xfId="45" applyFont="1" applyFill="1" applyAlignment="1">
      <alignment horizontal="center"/>
    </xf>
    <xf numFmtId="0" fontId="10" fillId="0" borderId="0" xfId="61" applyFont="1" applyFill="1" applyAlignment="1">
      <alignment horizontal="center"/>
      <protection/>
    </xf>
    <xf numFmtId="0" fontId="7" fillId="0" borderId="0" xfId="60" applyFont="1" applyFill="1" applyAlignment="1" quotePrefix="1">
      <alignment horizontal="left"/>
      <protection/>
    </xf>
    <xf numFmtId="0" fontId="6" fillId="0" borderId="0" xfId="60" applyFont="1" applyFill="1" applyAlignment="1">
      <alignment horizontal="left" vertical="top"/>
      <protection/>
    </xf>
    <xf numFmtId="0" fontId="6" fillId="0" borderId="0" xfId="60" applyFont="1" applyFill="1" applyAlignment="1" quotePrefix="1">
      <alignment horizontal="left"/>
      <protection/>
    </xf>
    <xf numFmtId="0" fontId="18" fillId="0" borderId="0" xfId="60" applyFont="1" applyFill="1">
      <alignment/>
      <protection/>
    </xf>
    <xf numFmtId="0" fontId="19" fillId="0" borderId="0" xfId="60" applyFont="1" applyFill="1">
      <alignment/>
      <protection/>
    </xf>
    <xf numFmtId="0" fontId="19" fillId="0" borderId="0" xfId="60" applyFont="1" applyFill="1" applyAlignment="1" quotePrefix="1">
      <alignment horizontal="left"/>
      <protection/>
    </xf>
    <xf numFmtId="0" fontId="7" fillId="0" borderId="0" xfId="60" applyFont="1" applyFill="1" applyAlignment="1">
      <alignment horizontal="left"/>
      <protection/>
    </xf>
    <xf numFmtId="0" fontId="6" fillId="0" borderId="0" xfId="60" applyFont="1" applyFill="1" applyAlignment="1" quotePrefix="1">
      <alignment horizontal="center"/>
      <protection/>
    </xf>
    <xf numFmtId="0" fontId="3" fillId="0" borderId="0" xfId="60" applyFont="1" applyFill="1" applyBorder="1">
      <alignment/>
      <protection/>
    </xf>
    <xf numFmtId="0" fontId="3" fillId="0" borderId="0" xfId="61" applyFont="1" applyFill="1" applyBorder="1">
      <alignment/>
      <protection/>
    </xf>
    <xf numFmtId="0" fontId="8" fillId="0" borderId="0" xfId="60" applyFont="1" applyFill="1" applyBorder="1">
      <alignment/>
      <protection/>
    </xf>
    <xf numFmtId="171" fontId="21" fillId="0" borderId="0" xfId="45" applyFont="1" applyFill="1" applyAlignment="1">
      <alignment horizontal="center"/>
    </xf>
    <xf numFmtId="0" fontId="7" fillId="0" borderId="0" xfId="61" applyFont="1" applyFill="1">
      <alignment/>
      <protection/>
    </xf>
    <xf numFmtId="0" fontId="7" fillId="0" borderId="0" xfId="60" applyFont="1" applyFill="1" applyBorder="1" applyAlignment="1">
      <alignment horizontal="left" vertical="top" wrapText="1"/>
      <protection/>
    </xf>
    <xf numFmtId="0" fontId="6" fillId="0" borderId="0" xfId="60" applyFont="1" applyFill="1" applyBorder="1" applyAlignment="1">
      <alignment horizontal="center" vertical="top" wrapText="1"/>
      <protection/>
    </xf>
    <xf numFmtId="0" fontId="6" fillId="0" borderId="0" xfId="60" applyFont="1" applyFill="1" applyBorder="1" applyAlignment="1">
      <alignment horizontal="left"/>
      <protection/>
    </xf>
    <xf numFmtId="0" fontId="7" fillId="0" borderId="0" xfId="60" applyFont="1" applyFill="1" applyAlignment="1">
      <alignment vertical="top" wrapText="1"/>
      <protection/>
    </xf>
    <xf numFmtId="0" fontId="7" fillId="0" borderId="0" xfId="60" applyFont="1" applyFill="1" applyAlignment="1">
      <alignment/>
      <protection/>
    </xf>
    <xf numFmtId="0" fontId="2" fillId="0" borderId="0" xfId="60" applyFont="1" applyFill="1" applyAlignment="1">
      <alignment horizontal="left" vertical="top"/>
      <protection/>
    </xf>
    <xf numFmtId="0" fontId="3" fillId="0" borderId="0" xfId="60" applyFont="1" applyFill="1" applyAlignment="1" quotePrefix="1">
      <alignment horizontal="left" vertical="top" wrapText="1"/>
      <protection/>
    </xf>
    <xf numFmtId="0" fontId="17" fillId="0" borderId="0" xfId="60" applyFont="1" applyFill="1" applyAlignment="1">
      <alignment horizontal="left" vertical="top" wrapText="1"/>
      <protection/>
    </xf>
    <xf numFmtId="0" fontId="3" fillId="0" borderId="0" xfId="60" applyFont="1" applyFill="1" applyAlignment="1">
      <alignment horizontal="left" vertical="top"/>
      <protection/>
    </xf>
    <xf numFmtId="0" fontId="3" fillId="0" borderId="0" xfId="60" applyFont="1" applyFill="1" applyAlignment="1">
      <alignment vertical="top" wrapText="1"/>
      <protection/>
    </xf>
    <xf numFmtId="0" fontId="3" fillId="0" borderId="0" xfId="60" applyFont="1" applyFill="1" applyAlignment="1">
      <alignment horizontal="left" vertical="top" wrapText="1"/>
      <protection/>
    </xf>
    <xf numFmtId="0" fontId="17" fillId="0" borderId="0" xfId="60" applyFont="1" applyFill="1" applyAlignment="1">
      <alignment vertical="top" wrapText="1"/>
      <protection/>
    </xf>
    <xf numFmtId="0" fontId="0" fillId="0" borderId="0" xfId="60" applyFont="1" applyFill="1">
      <alignment/>
      <protection/>
    </xf>
    <xf numFmtId="0" fontId="3" fillId="0" borderId="0" xfId="60" applyFont="1" applyFill="1" applyAlignment="1">
      <alignment/>
      <protection/>
    </xf>
    <xf numFmtId="171" fontId="3" fillId="0" borderId="10" xfId="45" applyFont="1" applyFill="1" applyBorder="1" applyAlignment="1">
      <alignment horizontal="center"/>
    </xf>
    <xf numFmtId="0" fontId="11" fillId="0" borderId="0" xfId="60" applyFont="1" applyFill="1" applyAlignment="1">
      <alignment horizontal="center"/>
      <protection/>
    </xf>
    <xf numFmtId="0" fontId="11" fillId="0" borderId="0" xfId="61" applyFont="1" applyFill="1" applyAlignment="1">
      <alignment horizontal="center"/>
      <protection/>
    </xf>
    <xf numFmtId="0" fontId="2" fillId="0" borderId="0" xfId="60" applyFont="1" applyFill="1" applyAlignment="1">
      <alignment/>
      <protection/>
    </xf>
    <xf numFmtId="0" fontId="7" fillId="0" borderId="0" xfId="60" applyFont="1" applyFill="1" applyAlignment="1" quotePrefix="1">
      <alignment horizontal="center" vertical="top"/>
      <protection/>
    </xf>
    <xf numFmtId="0" fontId="6" fillId="0" borderId="0" xfId="60" applyFont="1" applyFill="1" applyAlignment="1">
      <alignment horizontal="center"/>
      <protection/>
    </xf>
    <xf numFmtId="171" fontId="21" fillId="0" borderId="0" xfId="45" applyFont="1" applyFill="1" applyBorder="1" applyAlignment="1">
      <alignment horizontal="center"/>
    </xf>
    <xf numFmtId="0" fontId="8" fillId="0" borderId="0" xfId="60" applyFont="1" applyFill="1" applyBorder="1" applyAlignment="1">
      <alignment/>
      <protection/>
    </xf>
    <xf numFmtId="0" fontId="8" fillId="0" borderId="0" xfId="60" applyFont="1" applyFill="1" applyBorder="1" applyAlignment="1" quotePrefix="1">
      <alignment horizontal="left"/>
      <protection/>
    </xf>
    <xf numFmtId="171" fontId="7" fillId="0" borderId="0" xfId="45" applyFont="1" applyFill="1" applyAlignment="1">
      <alignment horizontal="center"/>
    </xf>
    <xf numFmtId="0" fontId="7" fillId="0" borderId="0" xfId="60" applyFont="1" applyFill="1" applyAlignment="1">
      <alignment horizontal="center"/>
      <protection/>
    </xf>
    <xf numFmtId="0" fontId="7" fillId="0" borderId="0" xfId="60" applyFont="1" applyFill="1" quotePrefix="1">
      <alignment/>
      <protection/>
    </xf>
    <xf numFmtId="171" fontId="9" fillId="0" borderId="10" xfId="45" applyFont="1" applyFill="1" applyBorder="1" applyAlignment="1">
      <alignment horizontal="center"/>
    </xf>
    <xf numFmtId="0" fontId="7" fillId="0" borderId="0" xfId="60" applyFont="1" applyFill="1" applyBorder="1" applyAlignment="1">
      <alignment horizontal="left"/>
      <protection/>
    </xf>
    <xf numFmtId="0" fontId="7" fillId="0" borderId="0" xfId="60" applyFont="1" applyFill="1" applyBorder="1" applyAlignment="1">
      <alignment vertical="top"/>
      <protection/>
    </xf>
    <xf numFmtId="0" fontId="7" fillId="0" borderId="0" xfId="60" applyFont="1" applyFill="1" applyBorder="1" applyAlignment="1" quotePrefix="1">
      <alignment horizontal="left" wrapText="1"/>
      <protection/>
    </xf>
    <xf numFmtId="0" fontId="7" fillId="0" borderId="0" xfId="60" applyFont="1" applyFill="1" applyBorder="1" applyAlignment="1" quotePrefix="1">
      <alignment horizontal="center" wrapText="1"/>
      <protection/>
    </xf>
    <xf numFmtId="0" fontId="6" fillId="0" borderId="0" xfId="60" applyFont="1" applyFill="1" applyBorder="1" applyAlignment="1" quotePrefix="1">
      <alignment horizontal="center" wrapText="1"/>
      <protection/>
    </xf>
    <xf numFmtId="0" fontId="10" fillId="0" borderId="0" xfId="45" applyNumberFormat="1" applyFont="1" applyFill="1" applyAlignment="1">
      <alignment horizontal="center" vertical="center"/>
    </xf>
    <xf numFmtId="171" fontId="7" fillId="0" borderId="0" xfId="45" applyFont="1" applyFill="1" applyAlignment="1">
      <alignment horizontal="left"/>
    </xf>
    <xf numFmtId="0" fontId="6" fillId="0" borderId="0" xfId="60" applyFont="1" applyFill="1" applyBorder="1" applyAlignment="1">
      <alignment horizontal="left" wrapText="1"/>
      <protection/>
    </xf>
    <xf numFmtId="0" fontId="7" fillId="34" borderId="0" xfId="60" applyFont="1" applyFill="1" applyBorder="1" applyAlignment="1">
      <alignment/>
      <protection/>
    </xf>
    <xf numFmtId="0" fontId="3" fillId="34" borderId="0" xfId="60" applyFont="1" applyFill="1">
      <alignment/>
      <protection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7" fillId="0" borderId="0" xfId="59" applyFont="1" applyFill="1" applyBorder="1" applyAlignment="1">
      <alignment horizontal="left" vertical="top" wrapText="1"/>
      <protection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60" applyFont="1" applyFill="1" applyAlignment="1">
      <alignment horizontal="center"/>
      <protection/>
    </xf>
    <xf numFmtId="0" fontId="3" fillId="0" borderId="0" xfId="60" applyFont="1" applyFill="1" applyAlignment="1">
      <alignment horizontal="center"/>
      <protection/>
    </xf>
    <xf numFmtId="0" fontId="7" fillId="34" borderId="0" xfId="60" applyFont="1" applyFill="1" applyBorder="1" applyAlignment="1">
      <alignment horizontal="left" vertical="top" wrapText="1"/>
      <protection/>
    </xf>
    <xf numFmtId="0" fontId="6" fillId="0" borderId="0" xfId="60" applyFont="1" applyFill="1" applyBorder="1" applyAlignment="1">
      <alignment horizontal="left" wrapText="1"/>
      <protection/>
    </xf>
    <xf numFmtId="0" fontId="7" fillId="0" borderId="0" xfId="60" applyFont="1" applyFill="1" applyBorder="1" applyAlignment="1">
      <alignment horizontal="left" vertical="top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276225</xdr:colOff>
      <xdr:row>2</xdr:row>
      <xdr:rowOff>57150</xdr:rowOff>
    </xdr:from>
    <xdr:ext cx="12668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543550" y="400050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276225</xdr:colOff>
      <xdr:row>0</xdr:row>
      <xdr:rowOff>57150</xdr:rowOff>
    </xdr:from>
    <xdr:ext cx="12668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819775" y="57150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276225</xdr:colOff>
      <xdr:row>1</xdr:row>
      <xdr:rowOff>57150</xdr:rowOff>
    </xdr:from>
    <xdr:ext cx="12668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381750" y="171450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276225</xdr:colOff>
      <xdr:row>2</xdr:row>
      <xdr:rowOff>57150</xdr:rowOff>
    </xdr:from>
    <xdr:ext cx="1266825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6381750" y="361950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276225</xdr:colOff>
      <xdr:row>2</xdr:row>
      <xdr:rowOff>57150</xdr:rowOff>
    </xdr:from>
    <xdr:ext cx="1266825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6381750" y="361950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276225</xdr:colOff>
      <xdr:row>3</xdr:row>
      <xdr:rowOff>57150</xdr:rowOff>
    </xdr:from>
    <xdr:ext cx="12668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6381750" y="5429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276225</xdr:colOff>
      <xdr:row>1</xdr:row>
      <xdr:rowOff>57150</xdr:rowOff>
    </xdr:from>
    <xdr:ext cx="12668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638925" y="171450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276225</xdr:colOff>
      <xdr:row>2</xdr:row>
      <xdr:rowOff>57150</xdr:rowOff>
    </xdr:from>
    <xdr:ext cx="1266825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6638925" y="361950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276225</xdr:colOff>
      <xdr:row>2</xdr:row>
      <xdr:rowOff>57150</xdr:rowOff>
    </xdr:from>
    <xdr:ext cx="1266825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6638925" y="361950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276225</xdr:colOff>
      <xdr:row>3</xdr:row>
      <xdr:rowOff>57150</xdr:rowOff>
    </xdr:from>
    <xdr:ext cx="12668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6638925" y="5429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zoomScalePageLayoutView="0" workbookViewId="0" topLeftCell="A1">
      <selection activeCell="G26" sqref="G26"/>
    </sheetView>
  </sheetViews>
  <sheetFormatPr defaultColWidth="8.88671875" defaultRowHeight="13.5" customHeight="1"/>
  <cols>
    <col min="1" max="1" width="1.5625" style="53" customWidth="1"/>
    <col min="2" max="2" width="1.2265625" style="53" customWidth="1"/>
    <col min="3" max="3" width="1.77734375" style="53" customWidth="1"/>
    <col min="4" max="4" width="1.4375" style="53" customWidth="1"/>
    <col min="5" max="5" width="1.88671875" style="53" customWidth="1"/>
    <col min="6" max="6" width="28.10546875" style="53" customWidth="1"/>
    <col min="7" max="7" width="9.77734375" style="57" customWidth="1"/>
    <col min="8" max="8" width="12.77734375" style="53" customWidth="1"/>
    <col min="9" max="9" width="2.88671875" style="53" customWidth="1"/>
    <col min="10" max="10" width="12.77734375" style="53" customWidth="1"/>
    <col min="11" max="16384" width="8.88671875" style="53" customWidth="1"/>
  </cols>
  <sheetData>
    <row r="1" ht="13.5" customHeight="1">
      <c r="J1" s="58" t="s">
        <v>70</v>
      </c>
    </row>
    <row r="2" ht="13.5" customHeight="1">
      <c r="J2" s="58"/>
    </row>
    <row r="3" spans="1:10" ht="13.5" customHeight="1">
      <c r="A3" s="239" t="s">
        <v>72</v>
      </c>
      <c r="B3" s="239"/>
      <c r="C3" s="239"/>
      <c r="D3" s="239"/>
      <c r="E3" s="239"/>
      <c r="F3" s="239"/>
      <c r="G3" s="239"/>
      <c r="H3" s="239"/>
      <c r="I3" s="239"/>
      <c r="J3" s="239"/>
    </row>
    <row r="4" spans="1:10" ht="13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</row>
    <row r="5" spans="1:10" ht="13.5" customHeight="1">
      <c r="A5" s="238" t="s">
        <v>71</v>
      </c>
      <c r="B5" s="238"/>
      <c r="C5" s="238"/>
      <c r="D5" s="238"/>
      <c r="E5" s="238"/>
      <c r="F5" s="238"/>
      <c r="G5" s="238"/>
      <c r="H5" s="238"/>
      <c r="I5" s="238"/>
      <c r="J5" s="238"/>
    </row>
    <row r="6" spans="1:10" ht="13.5" customHeight="1">
      <c r="A6" s="238"/>
      <c r="B6" s="238"/>
      <c r="C6" s="238"/>
      <c r="D6" s="238"/>
      <c r="E6" s="238"/>
      <c r="F6" s="238"/>
      <c r="G6" s="238"/>
      <c r="H6" s="238"/>
      <c r="I6" s="238"/>
      <c r="J6" s="238"/>
    </row>
    <row r="7" spans="1:8" ht="13.5" customHeight="1">
      <c r="A7" s="54"/>
      <c r="B7" s="54"/>
      <c r="C7" s="54"/>
      <c r="D7" s="54"/>
      <c r="E7" s="54"/>
      <c r="F7" s="54"/>
      <c r="H7" s="54"/>
    </row>
    <row r="8" spans="1:10" ht="13.5" customHeight="1">
      <c r="A8" s="54"/>
      <c r="B8" s="54"/>
      <c r="C8" s="54"/>
      <c r="D8" s="54"/>
      <c r="E8" s="54"/>
      <c r="F8" s="54"/>
      <c r="G8" s="59" t="s">
        <v>68</v>
      </c>
      <c r="H8" s="59">
        <v>2015</v>
      </c>
      <c r="I8" s="60"/>
      <c r="J8" s="59">
        <v>2014</v>
      </c>
    </row>
    <row r="10" spans="1:7" ht="13.5" customHeight="1">
      <c r="A10" s="61" t="s">
        <v>5</v>
      </c>
      <c r="B10" s="61"/>
      <c r="G10" s="54"/>
    </row>
    <row r="11" spans="2:10" ht="13.5" customHeight="1">
      <c r="B11" s="52"/>
      <c r="C11" s="24" t="s">
        <v>33</v>
      </c>
      <c r="D11" s="24"/>
      <c r="E11" s="25"/>
      <c r="G11" s="62">
        <v>23</v>
      </c>
      <c r="H11" s="54" t="s">
        <v>1</v>
      </c>
      <c r="I11" s="54"/>
      <c r="J11" s="54" t="s">
        <v>1</v>
      </c>
    </row>
    <row r="12" spans="2:10" ht="13.5" customHeight="1">
      <c r="B12" s="52"/>
      <c r="C12" s="24" t="s">
        <v>34</v>
      </c>
      <c r="D12" s="26"/>
      <c r="E12" s="25"/>
      <c r="G12" s="62">
        <v>24</v>
      </c>
      <c r="H12" s="54" t="s">
        <v>1</v>
      </c>
      <c r="I12" s="54"/>
      <c r="J12" s="54" t="s">
        <v>1</v>
      </c>
    </row>
    <row r="13" spans="2:10" ht="13.5" customHeight="1">
      <c r="B13" s="52"/>
      <c r="C13" s="27" t="s">
        <v>27</v>
      </c>
      <c r="D13" s="25"/>
      <c r="E13" s="25"/>
      <c r="G13" s="62">
        <v>25</v>
      </c>
      <c r="H13" s="59" t="s">
        <v>1</v>
      </c>
      <c r="I13" s="59"/>
      <c r="J13" s="59" t="s">
        <v>1</v>
      </c>
    </row>
    <row r="14" spans="2:10" ht="13.5" customHeight="1">
      <c r="B14" s="23"/>
      <c r="C14" s="27"/>
      <c r="E14" s="25"/>
      <c r="G14" s="62"/>
      <c r="H14" s="59"/>
      <c r="I14" s="59"/>
      <c r="J14" s="59"/>
    </row>
    <row r="15" spans="1:10" ht="13.5" customHeight="1">
      <c r="A15" s="61" t="s">
        <v>6</v>
      </c>
      <c r="B15" s="52"/>
      <c r="C15" s="63"/>
      <c r="D15" s="64"/>
      <c r="F15" s="65"/>
      <c r="G15" s="62"/>
      <c r="H15" s="66" t="s">
        <v>1</v>
      </c>
      <c r="I15" s="66"/>
      <c r="J15" s="66" t="s">
        <v>1</v>
      </c>
    </row>
    <row r="16" spans="2:7" ht="13.5" customHeight="1">
      <c r="B16" s="52"/>
      <c r="C16" s="63"/>
      <c r="D16" s="64"/>
      <c r="F16" s="65"/>
      <c r="G16" s="62"/>
    </row>
    <row r="17" spans="1:10" ht="13.5" customHeight="1">
      <c r="A17" s="61" t="s">
        <v>67</v>
      </c>
      <c r="B17" s="52"/>
      <c r="C17" s="63"/>
      <c r="D17" s="64"/>
      <c r="F17" s="65"/>
      <c r="G17" s="62"/>
      <c r="H17" s="66"/>
      <c r="I17" s="66"/>
      <c r="J17" s="66"/>
    </row>
    <row r="18" spans="2:10" ht="13.5" customHeight="1">
      <c r="B18" s="51" t="s">
        <v>36</v>
      </c>
      <c r="C18" s="33"/>
      <c r="D18" s="33"/>
      <c r="F18" s="65"/>
      <c r="G18" s="62">
        <v>26</v>
      </c>
      <c r="H18" s="54" t="s">
        <v>1</v>
      </c>
      <c r="I18" s="54"/>
      <c r="J18" s="54" t="s">
        <v>1</v>
      </c>
    </row>
    <row r="19" spans="2:10" ht="13.5" customHeight="1">
      <c r="B19" s="51" t="s">
        <v>3</v>
      </c>
      <c r="D19" s="67"/>
      <c r="F19" s="65"/>
      <c r="G19" s="62">
        <v>27</v>
      </c>
      <c r="H19" s="54" t="s">
        <v>1</v>
      </c>
      <c r="I19" s="54"/>
      <c r="J19" s="54" t="s">
        <v>1</v>
      </c>
    </row>
    <row r="20" spans="2:10" ht="13.5" customHeight="1">
      <c r="B20" s="51" t="s">
        <v>29</v>
      </c>
      <c r="D20" s="67"/>
      <c r="F20" s="65"/>
      <c r="G20" s="62">
        <v>28</v>
      </c>
      <c r="H20" s="54" t="s">
        <v>1</v>
      </c>
      <c r="I20" s="54"/>
      <c r="J20" s="54" t="s">
        <v>1</v>
      </c>
    </row>
    <row r="21" spans="2:10" ht="13.5" customHeight="1">
      <c r="B21" s="51" t="s">
        <v>30</v>
      </c>
      <c r="D21" s="67"/>
      <c r="F21" s="65"/>
      <c r="G21" s="62">
        <v>29</v>
      </c>
      <c r="H21" s="54" t="s">
        <v>1</v>
      </c>
      <c r="I21" s="54"/>
      <c r="J21" s="54" t="s">
        <v>1</v>
      </c>
    </row>
    <row r="22" spans="2:10" ht="13.5" customHeight="1">
      <c r="B22" s="51" t="s">
        <v>9</v>
      </c>
      <c r="D22" s="67"/>
      <c r="F22" s="65"/>
      <c r="G22" s="62">
        <v>30</v>
      </c>
      <c r="H22" s="59" t="s">
        <v>1</v>
      </c>
      <c r="I22" s="59"/>
      <c r="J22" s="59" t="s">
        <v>1</v>
      </c>
    </row>
    <row r="23" spans="2:10" s="68" customFormat="1" ht="13.5" customHeight="1">
      <c r="B23" s="31"/>
      <c r="C23" s="50"/>
      <c r="D23" s="22"/>
      <c r="G23" s="54"/>
      <c r="H23" s="66"/>
      <c r="I23" s="66"/>
      <c r="J23" s="66"/>
    </row>
    <row r="24" spans="1:10" s="68" customFormat="1" ht="13.5" customHeight="1">
      <c r="A24" s="68" t="s">
        <v>56</v>
      </c>
      <c r="B24" s="31"/>
      <c r="C24" s="50"/>
      <c r="D24" s="22"/>
      <c r="G24" s="54"/>
      <c r="H24" s="66" t="s">
        <v>1</v>
      </c>
      <c r="I24" s="66"/>
      <c r="J24" s="66" t="s">
        <v>1</v>
      </c>
    </row>
    <row r="25" spans="2:10" ht="13.5" customHeight="1">
      <c r="B25" s="31"/>
      <c r="C25" s="34"/>
      <c r="D25" s="33"/>
      <c r="G25" s="54"/>
      <c r="H25" s="66"/>
      <c r="I25" s="66"/>
      <c r="J25" s="66"/>
    </row>
    <row r="26" spans="1:10" s="33" customFormat="1" ht="13.5" customHeight="1">
      <c r="A26" s="69" t="s">
        <v>65</v>
      </c>
      <c r="C26" s="29"/>
      <c r="D26" s="29"/>
      <c r="E26" s="29"/>
      <c r="F26" s="29"/>
      <c r="G26" s="38"/>
      <c r="H26" s="66" t="s">
        <v>1</v>
      </c>
      <c r="I26" s="66"/>
      <c r="J26" s="66" t="s">
        <v>1</v>
      </c>
    </row>
    <row r="27" spans="1:10" s="33" customFormat="1" ht="13.5" customHeight="1">
      <c r="A27" s="69"/>
      <c r="C27" s="29"/>
      <c r="D27" s="29"/>
      <c r="E27" s="29"/>
      <c r="F27" s="29"/>
      <c r="G27" s="38"/>
      <c r="H27" s="66"/>
      <c r="I27" s="66"/>
      <c r="J27" s="66"/>
    </row>
    <row r="28" spans="2:10" s="33" customFormat="1" ht="13.5" customHeight="1">
      <c r="B28" s="28" t="s">
        <v>69</v>
      </c>
      <c r="C28" s="70"/>
      <c r="D28" s="70"/>
      <c r="E28" s="70"/>
      <c r="F28" s="70"/>
      <c r="G28" s="62">
        <v>31</v>
      </c>
      <c r="H28" s="54" t="s">
        <v>1</v>
      </c>
      <c r="I28" s="54"/>
      <c r="J28" s="54" t="s">
        <v>1</v>
      </c>
    </row>
    <row r="29" spans="2:10" ht="13.5" customHeight="1">
      <c r="B29" s="78" t="s">
        <v>35</v>
      </c>
      <c r="C29" s="71"/>
      <c r="D29" s="71"/>
      <c r="E29" s="72"/>
      <c r="F29" s="71"/>
      <c r="G29" s="73">
        <v>32</v>
      </c>
      <c r="H29" s="74" t="s">
        <v>1</v>
      </c>
      <c r="I29" s="74"/>
      <c r="J29" s="74" t="s">
        <v>1</v>
      </c>
    </row>
    <row r="30" spans="2:10" s="33" customFormat="1" ht="13.5" customHeight="1">
      <c r="B30" s="28" t="s">
        <v>28</v>
      </c>
      <c r="C30" s="75"/>
      <c r="D30" s="76"/>
      <c r="E30" s="28"/>
      <c r="F30" s="76"/>
      <c r="G30" s="62">
        <v>33</v>
      </c>
      <c r="H30" s="54" t="s">
        <v>1</v>
      </c>
      <c r="I30" s="54"/>
      <c r="J30" s="54" t="s">
        <v>1</v>
      </c>
    </row>
    <row r="31" spans="2:10" s="33" customFormat="1" ht="13.5" customHeight="1">
      <c r="B31" s="28" t="s">
        <v>57</v>
      </c>
      <c r="C31" s="70"/>
      <c r="D31" s="70"/>
      <c r="E31" s="70"/>
      <c r="F31" s="70"/>
      <c r="G31" s="62">
        <v>34</v>
      </c>
      <c r="H31" s="59" t="s">
        <v>66</v>
      </c>
      <c r="I31" s="59"/>
      <c r="J31" s="59" t="s">
        <v>66</v>
      </c>
    </row>
    <row r="32" spans="7:10" ht="13.5" customHeight="1">
      <c r="G32" s="54"/>
      <c r="H32" s="59"/>
      <c r="I32" s="59"/>
      <c r="J32" s="59"/>
    </row>
    <row r="33" spans="1:10" s="68" customFormat="1" ht="13.5" customHeight="1">
      <c r="A33" s="68" t="s">
        <v>73</v>
      </c>
      <c r="G33" s="54"/>
      <c r="H33" s="77" t="s">
        <v>1</v>
      </c>
      <c r="I33" s="77"/>
      <c r="J33" s="77" t="s">
        <v>1</v>
      </c>
    </row>
    <row r="34" ht="13.5" customHeight="1">
      <c r="G34" s="54"/>
    </row>
  </sheetData>
  <sheetProtection/>
  <mergeCells count="4">
    <mergeCell ref="A6:J6"/>
    <mergeCell ref="A3:J3"/>
    <mergeCell ref="A4:J4"/>
    <mergeCell ref="A5:J5"/>
  </mergeCells>
  <printOptions/>
  <pageMargins left="0.7" right="0.7" top="0.75" bottom="0.75" header="0.3" footer="0.3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showGridLines="0" view="pageBreakPreview" zoomScale="60" workbookViewId="0" topLeftCell="A1">
      <selection activeCell="M26" sqref="M26"/>
    </sheetView>
  </sheetViews>
  <sheetFormatPr defaultColWidth="8.88671875" defaultRowHeight="15"/>
  <cols>
    <col min="1" max="1" width="1.5625" style="2" customWidth="1"/>
    <col min="2" max="2" width="7.88671875" style="2" customWidth="1"/>
    <col min="3" max="5" width="8.88671875" style="2" customWidth="1"/>
    <col min="6" max="6" width="11.21484375" style="2" customWidth="1"/>
    <col min="7" max="7" width="5.21484375" style="2" customWidth="1"/>
    <col min="8" max="8" width="3.3359375" style="2" customWidth="1"/>
    <col min="9" max="9" width="7.10546875" style="2" customWidth="1"/>
    <col min="10" max="16384" width="8.88671875" style="2" customWidth="1"/>
  </cols>
  <sheetData>
    <row r="1" ht="15">
      <c r="H1" s="2" t="s">
        <v>63</v>
      </c>
    </row>
    <row r="3" spans="1:7" ht="15.75">
      <c r="A3" s="240" t="s">
        <v>0</v>
      </c>
      <c r="B3" s="240"/>
      <c r="C3" s="240"/>
      <c r="D3" s="240"/>
      <c r="E3" s="240"/>
      <c r="F3" s="240"/>
      <c r="G3" s="240"/>
    </row>
    <row r="4" spans="1:9" ht="15.75">
      <c r="A4" s="242" t="s">
        <v>4</v>
      </c>
      <c r="B4" s="242"/>
      <c r="C4" s="242"/>
      <c r="D4" s="242"/>
      <c r="E4" s="242"/>
      <c r="F4" s="242"/>
      <c r="G4" s="242"/>
      <c r="H4" s="242"/>
      <c r="I4" s="242"/>
    </row>
    <row r="5" spans="1:9" ht="15">
      <c r="A5" s="241" t="s">
        <v>62</v>
      </c>
      <c r="B5" s="241"/>
      <c r="C5" s="241"/>
      <c r="D5" s="241"/>
      <c r="E5" s="241"/>
      <c r="F5" s="241"/>
      <c r="G5" s="241"/>
      <c r="H5" s="241"/>
      <c r="I5" s="241"/>
    </row>
    <row r="6" spans="1:7" ht="15">
      <c r="A6" s="5"/>
      <c r="B6" s="5"/>
      <c r="C6" s="5"/>
      <c r="D6" s="6"/>
      <c r="E6" s="6"/>
      <c r="F6" s="6"/>
      <c r="G6" s="6"/>
    </row>
    <row r="7" spans="1:7" ht="15">
      <c r="A7" s="6"/>
      <c r="B7" s="6"/>
      <c r="C7" s="6"/>
      <c r="D7" s="6"/>
      <c r="E7" s="6"/>
      <c r="F7" s="6"/>
      <c r="G7" s="6"/>
    </row>
    <row r="8" spans="1:9" ht="15">
      <c r="A8" s="6"/>
      <c r="B8" s="6"/>
      <c r="C8" s="6"/>
      <c r="D8" s="6"/>
      <c r="E8" s="6"/>
      <c r="F8" s="6" t="s">
        <v>49</v>
      </c>
      <c r="G8" s="6" t="s">
        <v>61</v>
      </c>
      <c r="I8" s="6" t="s">
        <v>60</v>
      </c>
    </row>
    <row r="10" spans="1:2" ht="21" customHeight="1">
      <c r="A10" s="242" t="s">
        <v>5</v>
      </c>
      <c r="B10" s="242"/>
    </row>
    <row r="11" spans="1:9" ht="21" customHeight="1">
      <c r="A11" s="4" t="s">
        <v>33</v>
      </c>
      <c r="B11" s="4"/>
      <c r="F11" s="46">
        <v>19</v>
      </c>
      <c r="G11" s="7" t="s">
        <v>1</v>
      </c>
      <c r="I11" s="7" t="s">
        <v>1</v>
      </c>
    </row>
    <row r="12" spans="1:9" ht="21" customHeight="1">
      <c r="A12" s="4" t="s">
        <v>25</v>
      </c>
      <c r="B12" s="4"/>
      <c r="F12" s="46">
        <v>20</v>
      </c>
      <c r="G12" s="7" t="s">
        <v>1</v>
      </c>
      <c r="I12" s="7" t="s">
        <v>1</v>
      </c>
    </row>
    <row r="13" spans="1:9" ht="21" customHeight="1">
      <c r="A13" s="4" t="s">
        <v>26</v>
      </c>
      <c r="B13" s="4"/>
      <c r="F13" s="46">
        <v>21</v>
      </c>
      <c r="G13" s="7" t="s">
        <v>1</v>
      </c>
      <c r="I13" s="7" t="s">
        <v>1</v>
      </c>
    </row>
    <row r="14" spans="1:9" ht="21" customHeight="1">
      <c r="A14" s="4" t="s">
        <v>27</v>
      </c>
      <c r="B14" s="4"/>
      <c r="F14" s="46">
        <v>22</v>
      </c>
      <c r="G14" s="7" t="s">
        <v>1</v>
      </c>
      <c r="I14" s="7" t="s">
        <v>1</v>
      </c>
    </row>
    <row r="15" spans="1:9" ht="21" customHeight="1">
      <c r="A15" s="4" t="s">
        <v>28</v>
      </c>
      <c r="B15" s="4"/>
      <c r="F15" s="46">
        <v>23</v>
      </c>
      <c r="G15" s="7" t="s">
        <v>1</v>
      </c>
      <c r="I15" s="7" t="s">
        <v>1</v>
      </c>
    </row>
    <row r="16" spans="1:9" ht="21" customHeight="1">
      <c r="A16" s="4" t="s">
        <v>10</v>
      </c>
      <c r="B16" s="4"/>
      <c r="F16" s="46">
        <v>24</v>
      </c>
      <c r="G16" s="8" t="s">
        <v>1</v>
      </c>
      <c r="I16" s="8" t="s">
        <v>1</v>
      </c>
    </row>
    <row r="17" spans="1:9" ht="21" customHeight="1">
      <c r="A17" s="4"/>
      <c r="B17" s="4" t="s">
        <v>6</v>
      </c>
      <c r="G17" s="8" t="s">
        <v>1</v>
      </c>
      <c r="I17" s="8" t="s">
        <v>1</v>
      </c>
    </row>
    <row r="18" spans="1:9" ht="21" customHeight="1">
      <c r="A18" s="4"/>
      <c r="B18" s="4"/>
      <c r="G18" s="7"/>
      <c r="I18" s="7"/>
    </row>
    <row r="19" ht="21" customHeight="1">
      <c r="A19" s="1" t="s">
        <v>7</v>
      </c>
    </row>
    <row r="20" spans="1:9" ht="21" customHeight="1">
      <c r="A20" s="241" t="s">
        <v>2</v>
      </c>
      <c r="B20" s="241"/>
      <c r="C20" s="241"/>
      <c r="D20" s="241"/>
      <c r="F20" s="46">
        <v>24</v>
      </c>
      <c r="G20" s="6" t="s">
        <v>1</v>
      </c>
      <c r="I20" s="6" t="s">
        <v>1</v>
      </c>
    </row>
    <row r="21" spans="1:9" ht="21" customHeight="1">
      <c r="A21" s="4" t="s">
        <v>3</v>
      </c>
      <c r="F21" s="46">
        <v>25</v>
      </c>
      <c r="G21" s="6" t="s">
        <v>1</v>
      </c>
      <c r="I21" s="6" t="s">
        <v>1</v>
      </c>
    </row>
    <row r="22" spans="1:9" ht="21" customHeight="1">
      <c r="A22" s="4" t="s">
        <v>29</v>
      </c>
      <c r="F22" s="46">
        <v>26</v>
      </c>
      <c r="G22" s="6" t="s">
        <v>1</v>
      </c>
      <c r="I22" s="6" t="s">
        <v>1</v>
      </c>
    </row>
    <row r="23" spans="1:9" ht="21" customHeight="1">
      <c r="A23" s="4" t="s">
        <v>30</v>
      </c>
      <c r="F23" s="46">
        <v>27</v>
      </c>
      <c r="G23" s="6" t="s">
        <v>1</v>
      </c>
      <c r="I23" s="6" t="s">
        <v>1</v>
      </c>
    </row>
    <row r="24" spans="1:9" ht="21" customHeight="1">
      <c r="A24" s="4" t="s">
        <v>9</v>
      </c>
      <c r="F24" s="46">
        <v>28</v>
      </c>
      <c r="G24" s="10" t="s">
        <v>1</v>
      </c>
      <c r="I24" s="10" t="s">
        <v>1</v>
      </c>
    </row>
    <row r="25" spans="1:9" ht="21" customHeight="1">
      <c r="A25" s="4"/>
      <c r="B25" s="4" t="s">
        <v>24</v>
      </c>
      <c r="G25" s="10" t="s">
        <v>1</v>
      </c>
      <c r="H25" s="47"/>
      <c r="I25" s="10" t="s">
        <v>1</v>
      </c>
    </row>
    <row r="26" spans="1:9" ht="21" customHeight="1">
      <c r="A26" s="4"/>
      <c r="F26" s="9"/>
      <c r="G26" s="44"/>
      <c r="I26" s="44"/>
    </row>
    <row r="27" spans="1:9" s="1" customFormat="1" ht="21" customHeight="1" thickBot="1">
      <c r="A27" s="56" t="s">
        <v>8</v>
      </c>
      <c r="B27" s="56"/>
      <c r="C27" s="56"/>
      <c r="D27" s="56"/>
      <c r="G27" s="45" t="s">
        <v>1</v>
      </c>
      <c r="I27" s="45" t="s">
        <v>1</v>
      </c>
    </row>
    <row r="28" ht="21" customHeight="1" thickTop="1"/>
    <row r="29" ht="21" customHeight="1"/>
    <row r="30" ht="21" customHeight="1">
      <c r="A30" s="2" t="s">
        <v>31</v>
      </c>
    </row>
    <row r="31" ht="21" customHeight="1">
      <c r="B31" s="2" t="s">
        <v>32</v>
      </c>
    </row>
    <row r="32" ht="21" customHeight="1"/>
    <row r="36" ht="15">
      <c r="B36" s="11"/>
    </row>
  </sheetData>
  <sheetProtection/>
  <mergeCells count="5">
    <mergeCell ref="A3:G3"/>
    <mergeCell ref="A20:D20"/>
    <mergeCell ref="A10:B10"/>
    <mergeCell ref="A4:I4"/>
    <mergeCell ref="A5:I5"/>
  </mergeCells>
  <printOptions horizontalCentered="1"/>
  <pageMargins left="1.06" right="1.11" top="1" bottom="0.75" header="0.5" footer="2.5"/>
  <pageSetup horizontalDpi="300" verticalDpi="3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view="pageBreakPreview" zoomScale="120" zoomScaleSheetLayoutView="120" zoomScalePageLayoutView="0" workbookViewId="0" topLeftCell="A34">
      <selection activeCell="F19" sqref="F19"/>
    </sheetView>
  </sheetViews>
  <sheetFormatPr defaultColWidth="8.88671875" defaultRowHeight="15"/>
  <cols>
    <col min="1" max="1" width="1.5625" style="3" customWidth="1"/>
    <col min="2" max="2" width="1.2265625" style="3" customWidth="1"/>
    <col min="3" max="3" width="1.77734375" style="3" customWidth="1"/>
    <col min="4" max="4" width="1.4375" style="3" customWidth="1"/>
    <col min="5" max="5" width="1.88671875" style="3" customWidth="1"/>
    <col min="6" max="6" width="39.4453125" style="3" customWidth="1"/>
    <col min="7" max="7" width="7.88671875" style="3" customWidth="1"/>
    <col min="8" max="8" width="6.99609375" style="3" customWidth="1"/>
    <col min="9" max="9" width="2.4453125" style="3" customWidth="1"/>
    <col min="10" max="10" width="6.4453125" style="3" customWidth="1"/>
    <col min="11" max="16384" width="8.88671875" style="3" customWidth="1"/>
  </cols>
  <sheetData>
    <row r="1" spans="1:10" ht="15">
      <c r="A1" s="240" t="s">
        <v>0</v>
      </c>
      <c r="B1" s="240"/>
      <c r="C1" s="240"/>
      <c r="D1" s="240"/>
      <c r="E1" s="240"/>
      <c r="F1" s="240"/>
      <c r="G1" s="240"/>
      <c r="H1" s="240"/>
      <c r="I1" s="19"/>
      <c r="J1" s="19"/>
    </row>
    <row r="2" spans="1:10" ht="15">
      <c r="A2" s="240" t="s">
        <v>4</v>
      </c>
      <c r="B2" s="240"/>
      <c r="C2" s="240"/>
      <c r="D2" s="240"/>
      <c r="E2" s="240"/>
      <c r="F2" s="240"/>
      <c r="G2" s="240"/>
      <c r="H2" s="240"/>
      <c r="I2" s="19"/>
      <c r="J2" s="19"/>
    </row>
    <row r="3" spans="1:10" ht="14.25">
      <c r="A3" s="244" t="s">
        <v>62</v>
      </c>
      <c r="B3" s="244"/>
      <c r="C3" s="244"/>
      <c r="D3" s="244"/>
      <c r="E3" s="244"/>
      <c r="F3" s="244"/>
      <c r="G3" s="244"/>
      <c r="H3" s="244"/>
      <c r="I3" s="19"/>
      <c r="J3" s="19"/>
    </row>
    <row r="4" spans="1:8" ht="14.25">
      <c r="A4" s="18"/>
      <c r="B4" s="18"/>
      <c r="C4" s="18"/>
      <c r="D4" s="19"/>
      <c r="E4" s="19"/>
      <c r="F4" s="19"/>
      <c r="G4" s="19"/>
      <c r="H4" s="19"/>
    </row>
    <row r="5" spans="1:8" ht="5.25" customHeight="1">
      <c r="A5" s="19"/>
      <c r="B5" s="19"/>
      <c r="C5" s="19"/>
      <c r="D5" s="19"/>
      <c r="E5" s="19"/>
      <c r="F5" s="19"/>
      <c r="G5" s="19"/>
      <c r="H5" s="19"/>
    </row>
    <row r="6" spans="1:10" ht="14.25">
      <c r="A6" s="19"/>
      <c r="B6" s="19"/>
      <c r="C6" s="19"/>
      <c r="D6" s="19"/>
      <c r="E6" s="19"/>
      <c r="F6" s="19"/>
      <c r="G6" s="19" t="s">
        <v>64</v>
      </c>
      <c r="H6" s="19" t="s">
        <v>61</v>
      </c>
      <c r="J6" s="19" t="s">
        <v>60</v>
      </c>
    </row>
    <row r="7" ht="3.75" customHeight="1"/>
    <row r="8" spans="1:2" ht="15">
      <c r="A8" s="12" t="s">
        <v>5</v>
      </c>
      <c r="B8" s="12"/>
    </row>
    <row r="9" spans="2:10" ht="14.25">
      <c r="B9" s="13"/>
      <c r="C9" s="24" t="s">
        <v>33</v>
      </c>
      <c r="D9" s="24"/>
      <c r="E9" s="25"/>
      <c r="H9" s="19" t="s">
        <v>1</v>
      </c>
      <c r="I9" s="19"/>
      <c r="J9" s="19" t="s">
        <v>1</v>
      </c>
    </row>
    <row r="10" spans="2:10" ht="14.25">
      <c r="B10" s="13"/>
      <c r="C10" s="24" t="s">
        <v>34</v>
      </c>
      <c r="D10" s="26"/>
      <c r="E10" s="25"/>
      <c r="H10" s="19" t="s">
        <v>1</v>
      </c>
      <c r="I10" s="19"/>
      <c r="J10" s="19" t="s">
        <v>1</v>
      </c>
    </row>
    <row r="11" spans="2:10" ht="14.25">
      <c r="B11" s="13"/>
      <c r="C11" s="27" t="s">
        <v>27</v>
      </c>
      <c r="D11" s="25"/>
      <c r="E11" s="25"/>
      <c r="H11" s="19" t="s">
        <v>1</v>
      </c>
      <c r="I11" s="19"/>
      <c r="J11" s="19" t="s">
        <v>1</v>
      </c>
    </row>
    <row r="12" spans="2:10" ht="14.25">
      <c r="B12" s="13"/>
      <c r="C12" s="55" t="s">
        <v>58</v>
      </c>
      <c r="E12" s="25"/>
      <c r="H12" s="19" t="s">
        <v>1</v>
      </c>
      <c r="I12" s="19"/>
      <c r="J12" s="19" t="s">
        <v>1</v>
      </c>
    </row>
    <row r="13" spans="2:10" ht="14.25">
      <c r="B13" s="23"/>
      <c r="C13" s="27" t="s">
        <v>35</v>
      </c>
      <c r="E13" s="25"/>
      <c r="H13" s="32" t="s">
        <v>1</v>
      </c>
      <c r="I13" s="32"/>
      <c r="J13" s="32" t="s">
        <v>1</v>
      </c>
    </row>
    <row r="14" spans="1:10" ht="15">
      <c r="A14" s="12" t="s">
        <v>6</v>
      </c>
      <c r="B14" s="13"/>
      <c r="C14" s="14"/>
      <c r="D14" s="15"/>
      <c r="F14" s="16"/>
      <c r="G14" s="16"/>
      <c r="H14" s="41" t="s">
        <v>1</v>
      </c>
      <c r="I14" s="41"/>
      <c r="J14" s="41" t="s">
        <v>1</v>
      </c>
    </row>
    <row r="15" spans="2:7" ht="15">
      <c r="B15" s="13"/>
      <c r="C15" s="14"/>
      <c r="D15" s="15"/>
      <c r="F15" s="16"/>
      <c r="G15" s="16"/>
    </row>
    <row r="16" spans="1:10" ht="15.75">
      <c r="A16" s="12" t="s">
        <v>51</v>
      </c>
      <c r="B16" s="13"/>
      <c r="C16" s="14"/>
      <c r="D16" s="15"/>
      <c r="F16" s="16"/>
      <c r="G16" s="16"/>
      <c r="H16" s="42"/>
      <c r="I16" s="42"/>
      <c r="J16" s="42"/>
    </row>
    <row r="17" spans="2:10" ht="14.25">
      <c r="B17" s="51" t="s">
        <v>36</v>
      </c>
      <c r="C17" s="33"/>
      <c r="D17" s="33"/>
      <c r="F17" s="16"/>
      <c r="G17" s="16"/>
      <c r="H17" s="32"/>
      <c r="I17" s="32"/>
      <c r="J17" s="32"/>
    </row>
    <row r="18" spans="2:10" ht="14.25">
      <c r="B18" s="30"/>
      <c r="C18" s="51" t="s">
        <v>11</v>
      </c>
      <c r="D18" s="33"/>
      <c r="F18" s="16"/>
      <c r="G18" s="16"/>
      <c r="H18" s="19" t="s">
        <v>1</v>
      </c>
      <c r="I18" s="19"/>
      <c r="J18" s="19" t="s">
        <v>1</v>
      </c>
    </row>
    <row r="19" spans="2:10" ht="14.25">
      <c r="B19" s="30"/>
      <c r="C19" s="51" t="s">
        <v>12</v>
      </c>
      <c r="D19" s="33"/>
      <c r="F19" s="16"/>
      <c r="G19" s="16"/>
      <c r="H19" s="19" t="s">
        <v>1</v>
      </c>
      <c r="I19" s="19"/>
      <c r="J19" s="19" t="s">
        <v>1</v>
      </c>
    </row>
    <row r="20" spans="2:10" ht="14.25">
      <c r="B20" s="30"/>
      <c r="C20" s="51" t="s">
        <v>13</v>
      </c>
      <c r="D20" s="33"/>
      <c r="F20" s="16"/>
      <c r="G20" s="16"/>
      <c r="H20" s="19" t="s">
        <v>1</v>
      </c>
      <c r="I20" s="19"/>
      <c r="J20" s="19" t="s">
        <v>1</v>
      </c>
    </row>
    <row r="21" spans="2:10" ht="15" customHeight="1">
      <c r="B21" s="30"/>
      <c r="C21" s="51" t="s">
        <v>14</v>
      </c>
      <c r="D21" s="33"/>
      <c r="E21" s="21"/>
      <c r="F21" s="16"/>
      <c r="G21" s="16"/>
      <c r="H21" s="32" t="s">
        <v>1</v>
      </c>
      <c r="I21" s="32"/>
      <c r="J21" s="32" t="s">
        <v>1</v>
      </c>
    </row>
    <row r="22" spans="2:10" ht="14.25">
      <c r="B22" s="51" t="s">
        <v>55</v>
      </c>
      <c r="C22" s="20"/>
      <c r="D22" s="17"/>
      <c r="F22" s="16"/>
      <c r="G22" s="16"/>
      <c r="H22" s="32" t="s">
        <v>1</v>
      </c>
      <c r="I22" s="32"/>
      <c r="J22" s="32" t="s">
        <v>1</v>
      </c>
    </row>
    <row r="23" spans="3:10" ht="14.25">
      <c r="C23" s="20"/>
      <c r="D23" s="17"/>
      <c r="F23" s="16"/>
      <c r="G23" s="16"/>
      <c r="H23" s="32"/>
      <c r="I23" s="32"/>
      <c r="J23" s="32"/>
    </row>
    <row r="24" spans="2:10" ht="14.25">
      <c r="B24" s="51" t="s">
        <v>3</v>
      </c>
      <c r="D24" s="17"/>
      <c r="F24" s="16"/>
      <c r="G24" s="16"/>
      <c r="H24" s="32"/>
      <c r="I24" s="32"/>
      <c r="J24" s="32"/>
    </row>
    <row r="25" spans="1:11" s="33" customFormat="1" ht="14.25" customHeight="1">
      <c r="A25" s="36"/>
      <c r="B25" s="38"/>
      <c r="C25" s="51" t="s">
        <v>15</v>
      </c>
      <c r="D25" s="37"/>
      <c r="H25" s="19" t="s">
        <v>1</v>
      </c>
      <c r="I25" s="19"/>
      <c r="J25" s="19" t="s">
        <v>1</v>
      </c>
      <c r="K25" s="25"/>
    </row>
    <row r="26" spans="1:11" s="33" customFormat="1" ht="14.25" customHeight="1">
      <c r="A26" s="36"/>
      <c r="B26" s="38"/>
      <c r="C26" s="51" t="s">
        <v>37</v>
      </c>
      <c r="H26" s="19" t="s">
        <v>1</v>
      </c>
      <c r="I26" s="19"/>
      <c r="J26" s="19" t="s">
        <v>1</v>
      </c>
      <c r="K26" s="25"/>
    </row>
    <row r="27" spans="1:11" s="33" customFormat="1" ht="14.25" customHeight="1">
      <c r="A27" s="36"/>
      <c r="B27" s="38"/>
      <c r="C27" s="51" t="s">
        <v>16</v>
      </c>
      <c r="D27" s="37"/>
      <c r="H27" s="19" t="s">
        <v>1</v>
      </c>
      <c r="I27" s="19"/>
      <c r="J27" s="19" t="s">
        <v>1</v>
      </c>
      <c r="K27" s="25"/>
    </row>
    <row r="28" spans="1:11" s="33" customFormat="1" ht="14.25" customHeight="1">
      <c r="A28" s="36"/>
      <c r="B28" s="38"/>
      <c r="C28" s="51" t="s">
        <v>17</v>
      </c>
      <c r="D28" s="37"/>
      <c r="H28" s="19" t="s">
        <v>1</v>
      </c>
      <c r="I28" s="19"/>
      <c r="J28" s="19" t="s">
        <v>1</v>
      </c>
      <c r="K28" s="25"/>
    </row>
    <row r="29" spans="1:11" s="33" customFormat="1" ht="14.25" customHeight="1">
      <c r="A29" s="36"/>
      <c r="B29" s="38"/>
      <c r="C29" s="51" t="s">
        <v>18</v>
      </c>
      <c r="D29" s="37"/>
      <c r="H29" s="19" t="s">
        <v>1</v>
      </c>
      <c r="I29" s="19"/>
      <c r="J29" s="19" t="s">
        <v>1</v>
      </c>
      <c r="K29" s="25"/>
    </row>
    <row r="30" spans="1:11" s="33" customFormat="1" ht="14.25" customHeight="1">
      <c r="A30" s="36"/>
      <c r="B30" s="38"/>
      <c r="C30" s="51" t="s">
        <v>38</v>
      </c>
      <c r="D30" s="37"/>
      <c r="H30" s="19" t="s">
        <v>1</v>
      </c>
      <c r="I30" s="19"/>
      <c r="J30" s="19" t="s">
        <v>1</v>
      </c>
      <c r="K30" s="25"/>
    </row>
    <row r="31" spans="1:11" s="33" customFormat="1" ht="14.25" customHeight="1">
      <c r="A31" s="36"/>
      <c r="B31" s="38"/>
      <c r="C31" s="51" t="s">
        <v>39</v>
      </c>
      <c r="D31" s="37"/>
      <c r="H31" s="19" t="s">
        <v>1</v>
      </c>
      <c r="I31" s="19"/>
      <c r="J31" s="19" t="s">
        <v>1</v>
      </c>
      <c r="K31" s="25"/>
    </row>
    <row r="32" spans="1:11" s="33" customFormat="1" ht="14.25" customHeight="1">
      <c r="A32" s="36"/>
      <c r="B32" s="38"/>
      <c r="C32" s="51" t="s">
        <v>40</v>
      </c>
      <c r="D32" s="37"/>
      <c r="H32" s="19" t="s">
        <v>1</v>
      </c>
      <c r="I32" s="19"/>
      <c r="J32" s="19" t="s">
        <v>1</v>
      </c>
      <c r="K32" s="25"/>
    </row>
    <row r="33" spans="1:11" s="33" customFormat="1" ht="14.25" customHeight="1">
      <c r="A33" s="36"/>
      <c r="B33" s="38"/>
      <c r="C33" s="51" t="s">
        <v>41</v>
      </c>
      <c r="D33" s="37"/>
      <c r="H33" s="19" t="s">
        <v>1</v>
      </c>
      <c r="I33" s="19"/>
      <c r="J33" s="19" t="s">
        <v>1</v>
      </c>
      <c r="K33" s="25"/>
    </row>
    <row r="34" spans="1:11" s="33" customFormat="1" ht="14.25" customHeight="1">
      <c r="A34" s="36"/>
      <c r="B34" s="38"/>
      <c r="C34" s="51" t="s">
        <v>42</v>
      </c>
      <c r="D34" s="37"/>
      <c r="H34" s="19" t="s">
        <v>1</v>
      </c>
      <c r="I34" s="19"/>
      <c r="J34" s="19" t="s">
        <v>1</v>
      </c>
      <c r="K34" s="25"/>
    </row>
    <row r="35" spans="1:11" s="33" customFormat="1" ht="14.25" customHeight="1">
      <c r="A35" s="36"/>
      <c r="B35" s="38"/>
      <c r="C35" s="51" t="s">
        <v>43</v>
      </c>
      <c r="D35" s="37"/>
      <c r="H35" s="19" t="s">
        <v>1</v>
      </c>
      <c r="I35" s="19"/>
      <c r="J35" s="19" t="s">
        <v>1</v>
      </c>
      <c r="K35" s="25"/>
    </row>
    <row r="36" spans="1:11" s="33" customFormat="1" ht="14.25" customHeight="1">
      <c r="A36" s="36"/>
      <c r="B36" s="38"/>
      <c r="C36" s="51" t="s">
        <v>44</v>
      </c>
      <c r="H36" s="19" t="s">
        <v>1</v>
      </c>
      <c r="I36" s="19"/>
      <c r="J36" s="19" t="s">
        <v>1</v>
      </c>
      <c r="K36" s="25"/>
    </row>
    <row r="37" spans="1:10" s="33" customFormat="1" ht="14.25" customHeight="1">
      <c r="A37" s="36"/>
      <c r="B37" s="38"/>
      <c r="C37" s="51" t="s">
        <v>19</v>
      </c>
      <c r="D37" s="26"/>
      <c r="E37" s="25"/>
      <c r="F37" s="25"/>
      <c r="G37" s="25"/>
      <c r="H37" s="19" t="s">
        <v>1</v>
      </c>
      <c r="I37" s="19"/>
      <c r="J37" s="19" t="s">
        <v>1</v>
      </c>
    </row>
    <row r="38" spans="1:10" s="33" customFormat="1" ht="14.25" customHeight="1">
      <c r="A38" s="36"/>
      <c r="B38" s="38"/>
      <c r="C38" s="27" t="s">
        <v>20</v>
      </c>
      <c r="D38" s="25"/>
      <c r="E38" s="25"/>
      <c r="F38" s="25"/>
      <c r="G38" s="25"/>
      <c r="H38" s="19" t="s">
        <v>1</v>
      </c>
      <c r="I38" s="19"/>
      <c r="J38" s="19" t="s">
        <v>1</v>
      </c>
    </row>
    <row r="39" spans="1:10" s="33" customFormat="1" ht="14.25" customHeight="1">
      <c r="A39" s="36"/>
      <c r="B39" s="38"/>
      <c r="C39" s="27" t="s">
        <v>45</v>
      </c>
      <c r="D39" s="39"/>
      <c r="E39" s="40"/>
      <c r="F39" s="25"/>
      <c r="G39" s="25"/>
      <c r="H39" s="19" t="s">
        <v>1</v>
      </c>
      <c r="I39" s="19"/>
      <c r="J39" s="19" t="s">
        <v>1</v>
      </c>
    </row>
    <row r="40" spans="1:10" s="33" customFormat="1" ht="14.25" customHeight="1">
      <c r="A40" s="36"/>
      <c r="B40" s="38"/>
      <c r="C40" s="51" t="s">
        <v>23</v>
      </c>
      <c r="D40" s="25"/>
      <c r="E40" s="40"/>
      <c r="F40" s="25"/>
      <c r="G40" s="25"/>
      <c r="H40" s="19" t="s">
        <v>1</v>
      </c>
      <c r="I40" s="19"/>
      <c r="J40" s="19" t="s">
        <v>1</v>
      </c>
    </row>
    <row r="41" spans="2:10" ht="14.25">
      <c r="B41" s="30"/>
      <c r="C41" s="26" t="s">
        <v>21</v>
      </c>
      <c r="D41" s="51"/>
      <c r="H41" s="19" t="s">
        <v>1</v>
      </c>
      <c r="I41" s="19"/>
      <c r="J41" s="19" t="s">
        <v>1</v>
      </c>
    </row>
    <row r="42" spans="2:10" ht="14.25">
      <c r="B42" s="30"/>
      <c r="C42" s="51" t="s">
        <v>22</v>
      </c>
      <c r="D42" s="51"/>
      <c r="H42" s="19" t="s">
        <v>1</v>
      </c>
      <c r="I42" s="19"/>
      <c r="J42" s="19" t="s">
        <v>1</v>
      </c>
    </row>
    <row r="43" spans="2:10" ht="14.25">
      <c r="B43" s="30"/>
      <c r="C43" s="51" t="s">
        <v>46</v>
      </c>
      <c r="D43" s="51"/>
      <c r="H43" s="19" t="s">
        <v>1</v>
      </c>
      <c r="I43" s="19"/>
      <c r="J43" s="19" t="s">
        <v>1</v>
      </c>
    </row>
    <row r="44" spans="2:10" ht="14.25">
      <c r="B44" s="30"/>
      <c r="C44" s="26" t="s">
        <v>57</v>
      </c>
      <c r="D44" s="33"/>
      <c r="H44" s="32" t="s">
        <v>1</v>
      </c>
      <c r="I44" s="32"/>
      <c r="J44" s="32" t="s">
        <v>1</v>
      </c>
    </row>
    <row r="45" spans="1:11" s="49" customFormat="1" ht="18.75" customHeight="1">
      <c r="A45" s="3"/>
      <c r="B45" s="51" t="s">
        <v>59</v>
      </c>
      <c r="C45" s="34"/>
      <c r="D45" s="33"/>
      <c r="E45" s="3"/>
      <c r="F45" s="3"/>
      <c r="G45" s="3"/>
      <c r="H45" s="32" t="s">
        <v>1</v>
      </c>
      <c r="I45" s="32"/>
      <c r="J45" s="32" t="s">
        <v>1</v>
      </c>
      <c r="K45" s="3"/>
    </row>
    <row r="46" spans="2:10" s="49" customFormat="1" ht="8.25" customHeight="1">
      <c r="B46" s="31"/>
      <c r="C46" s="50"/>
      <c r="D46" s="22"/>
      <c r="H46" s="41"/>
      <c r="I46" s="41"/>
      <c r="J46" s="41"/>
    </row>
    <row r="47" spans="1:10" s="49" customFormat="1" ht="18" customHeight="1">
      <c r="A47" s="49" t="s">
        <v>56</v>
      </c>
      <c r="B47" s="31"/>
      <c r="C47" s="50"/>
      <c r="D47" s="22"/>
      <c r="H47" s="41" t="s">
        <v>1</v>
      </c>
      <c r="I47" s="41"/>
      <c r="J47" s="41" t="s">
        <v>1</v>
      </c>
    </row>
    <row r="48" spans="2:10" ht="6" customHeight="1">
      <c r="B48" s="31"/>
      <c r="C48" s="34"/>
      <c r="D48" s="33"/>
      <c r="H48" s="41"/>
      <c r="I48" s="41"/>
      <c r="J48" s="41"/>
    </row>
    <row r="49" spans="1:10" s="33" customFormat="1" ht="14.25" customHeight="1">
      <c r="A49" s="48" t="s">
        <v>50</v>
      </c>
      <c r="C49" s="29"/>
      <c r="D49" s="29"/>
      <c r="E49" s="29"/>
      <c r="F49" s="29"/>
      <c r="G49" s="29"/>
      <c r="H49" s="41" t="s">
        <v>1</v>
      </c>
      <c r="I49" s="41"/>
      <c r="J49" s="41" t="s">
        <v>1</v>
      </c>
    </row>
    <row r="50" spans="1:10" s="33" customFormat="1" ht="8.25" customHeight="1">
      <c r="A50" s="48"/>
      <c r="C50" s="29"/>
      <c r="D50" s="29"/>
      <c r="E50" s="29"/>
      <c r="F50" s="29"/>
      <c r="G50" s="29"/>
      <c r="H50" s="41"/>
      <c r="I50" s="41"/>
      <c r="J50" s="41"/>
    </row>
    <row r="51" spans="1:10" s="33" customFormat="1" ht="14.25" customHeight="1">
      <c r="A51" s="243" t="s">
        <v>52</v>
      </c>
      <c r="B51" s="243"/>
      <c r="C51" s="243"/>
      <c r="D51" s="243"/>
      <c r="E51" s="243"/>
      <c r="F51" s="243"/>
      <c r="G51" s="36"/>
      <c r="H51" s="19" t="s">
        <v>1</v>
      </c>
      <c r="I51" s="19"/>
      <c r="J51" s="19" t="s">
        <v>1</v>
      </c>
    </row>
    <row r="52" spans="1:10" s="33" customFormat="1" ht="14.25" customHeight="1">
      <c r="A52" s="27" t="s">
        <v>54</v>
      </c>
      <c r="B52" s="38"/>
      <c r="C52" s="35"/>
      <c r="E52" s="25"/>
      <c r="H52" s="32" t="s">
        <v>1</v>
      </c>
      <c r="I52" s="32"/>
      <c r="J52" s="32" t="s">
        <v>1</v>
      </c>
    </row>
    <row r="53" spans="1:10" s="33" customFormat="1" ht="14.25" customHeight="1">
      <c r="A53" s="243" t="s">
        <v>53</v>
      </c>
      <c r="B53" s="243"/>
      <c r="C53" s="243"/>
      <c r="D53" s="243"/>
      <c r="E53" s="243"/>
      <c r="F53" s="243"/>
      <c r="G53" s="36"/>
      <c r="H53" s="32" t="s">
        <v>1</v>
      </c>
      <c r="I53" s="32"/>
      <c r="J53" s="32" t="s">
        <v>1</v>
      </c>
    </row>
    <row r="54" spans="1:10" s="33" customFormat="1" ht="9.75" customHeight="1">
      <c r="A54" s="36"/>
      <c r="B54" s="38"/>
      <c r="C54" s="35"/>
      <c r="D54" s="27"/>
      <c r="E54" s="25"/>
      <c r="H54" s="32"/>
      <c r="I54" s="19"/>
      <c r="J54" s="32"/>
    </row>
    <row r="55" spans="1:10" ht="14.25">
      <c r="A55" s="13"/>
      <c r="C55" s="38" t="s">
        <v>28</v>
      </c>
      <c r="D55" s="25"/>
      <c r="E55" s="25"/>
      <c r="F55" s="16"/>
      <c r="G55" s="16"/>
      <c r="H55" s="19" t="s">
        <v>1</v>
      </c>
      <c r="I55" s="19"/>
      <c r="J55" s="19" t="s">
        <v>1</v>
      </c>
    </row>
    <row r="56" spans="2:10" ht="14.25">
      <c r="B56" s="26" t="s">
        <v>47</v>
      </c>
      <c r="D56" s="26"/>
      <c r="H56" s="19" t="s">
        <v>1</v>
      </c>
      <c r="I56" s="19"/>
      <c r="J56" s="19" t="s">
        <v>1</v>
      </c>
    </row>
    <row r="57" spans="8:10" ht="6" customHeight="1">
      <c r="H57" s="32"/>
      <c r="I57" s="32"/>
      <c r="J57" s="32"/>
    </row>
    <row r="58" spans="1:10" s="1" customFormat="1" ht="15.75">
      <c r="A58" s="1" t="s">
        <v>48</v>
      </c>
      <c r="H58" s="43" t="s">
        <v>1</v>
      </c>
      <c r="I58" s="43"/>
      <c r="J58" s="43" t="s">
        <v>1</v>
      </c>
    </row>
  </sheetData>
  <sheetProtection/>
  <mergeCells count="5">
    <mergeCell ref="A51:F51"/>
    <mergeCell ref="A53:F53"/>
    <mergeCell ref="A1:H1"/>
    <mergeCell ref="A2:H2"/>
    <mergeCell ref="A3:H3"/>
  </mergeCells>
  <printOptions/>
  <pageMargins left="0.7" right="0.7" top="0.75" bottom="0.75" header="0.3" footer="0.3"/>
  <pageSetup horizontalDpi="600" verticalDpi="600" orientation="portrait" paperSize="9" r:id="rId2"/>
  <rowBreaks count="1" manualBreakCount="1">
    <brk id="48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85"/>
  <sheetViews>
    <sheetView view="pageBreakPreview" zoomScaleSheetLayoutView="100" zoomScalePageLayoutView="0" workbookViewId="0" topLeftCell="A4">
      <selection activeCell="K54" sqref="K54"/>
    </sheetView>
  </sheetViews>
  <sheetFormatPr defaultColWidth="8.88671875" defaultRowHeight="15"/>
  <cols>
    <col min="1" max="1" width="1.5625" style="92" customWidth="1"/>
    <col min="2" max="2" width="1.2265625" style="92" customWidth="1"/>
    <col min="3" max="3" width="1.77734375" style="92" customWidth="1"/>
    <col min="4" max="4" width="1.4375" style="92" customWidth="1"/>
    <col min="5" max="5" width="1.88671875" style="92" customWidth="1"/>
    <col min="6" max="6" width="44.88671875" style="92" customWidth="1"/>
    <col min="7" max="7" width="15.4453125" style="92" customWidth="1"/>
    <col min="8" max="8" width="2.99609375" style="92" customWidth="1"/>
    <col min="9" max="9" width="15.4453125" style="116" customWidth="1"/>
    <col min="10" max="10" width="3.6640625" style="92" customWidth="1"/>
    <col min="11" max="16384" width="8.88671875" style="92" customWidth="1"/>
  </cols>
  <sheetData>
    <row r="1" ht="9" customHeight="1">
      <c r="I1" s="115"/>
    </row>
    <row r="2" spans="1:9" ht="15">
      <c r="A2" s="248" t="s">
        <v>314</v>
      </c>
      <c r="B2" s="248"/>
      <c r="C2" s="248"/>
      <c r="D2" s="248"/>
      <c r="E2" s="248"/>
      <c r="F2" s="248"/>
      <c r="G2" s="248"/>
      <c r="H2" s="248"/>
      <c r="I2" s="248"/>
    </row>
    <row r="3" spans="1:9" ht="14.25">
      <c r="A3" s="249" t="s">
        <v>315</v>
      </c>
      <c r="B3" s="249"/>
      <c r="C3" s="249"/>
      <c r="D3" s="249"/>
      <c r="E3" s="249"/>
      <c r="F3" s="249"/>
      <c r="G3" s="249"/>
      <c r="H3" s="249"/>
      <c r="I3" s="249"/>
    </row>
    <row r="4" spans="1:9" ht="15">
      <c r="A4" s="248" t="s">
        <v>323</v>
      </c>
      <c r="B4" s="248"/>
      <c r="C4" s="248"/>
      <c r="D4" s="248"/>
      <c r="E4" s="248"/>
      <c r="F4" s="248"/>
      <c r="G4" s="248"/>
      <c r="H4" s="248"/>
      <c r="I4" s="248"/>
    </row>
    <row r="5" spans="1:9" ht="15">
      <c r="A5" s="248" t="s">
        <v>316</v>
      </c>
      <c r="B5" s="248"/>
      <c r="C5" s="248"/>
      <c r="D5" s="248"/>
      <c r="E5" s="248"/>
      <c r="F5" s="248"/>
      <c r="G5" s="248"/>
      <c r="H5" s="248"/>
      <c r="I5" s="248"/>
    </row>
    <row r="6" spans="1:256" ht="15">
      <c r="A6" s="249" t="s">
        <v>328</v>
      </c>
      <c r="B6" s="249"/>
      <c r="C6" s="249"/>
      <c r="D6" s="249"/>
      <c r="E6" s="249"/>
      <c r="F6" s="249"/>
      <c r="G6" s="249"/>
      <c r="H6" s="249"/>
      <c r="I6" s="249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8"/>
      <c r="CH6" s="248"/>
      <c r="CI6" s="248"/>
      <c r="CJ6" s="248"/>
      <c r="CK6" s="248"/>
      <c r="CL6" s="248"/>
      <c r="CM6" s="248"/>
      <c r="CN6" s="248"/>
      <c r="CO6" s="248"/>
      <c r="CP6" s="248"/>
      <c r="CQ6" s="248"/>
      <c r="CR6" s="248"/>
      <c r="CS6" s="248"/>
      <c r="CT6" s="248"/>
      <c r="CU6" s="248"/>
      <c r="CV6" s="248"/>
      <c r="CW6" s="248"/>
      <c r="CX6" s="248"/>
      <c r="CY6" s="248"/>
      <c r="CZ6" s="248"/>
      <c r="DA6" s="248"/>
      <c r="DB6" s="248"/>
      <c r="DC6" s="248"/>
      <c r="DD6" s="248"/>
      <c r="DE6" s="248"/>
      <c r="DF6" s="248"/>
      <c r="DG6" s="248"/>
      <c r="DH6" s="248"/>
      <c r="DI6" s="248"/>
      <c r="DJ6" s="248"/>
      <c r="DK6" s="248"/>
      <c r="DL6" s="248"/>
      <c r="DM6" s="248"/>
      <c r="DN6" s="248"/>
      <c r="DO6" s="248"/>
      <c r="DP6" s="248"/>
      <c r="DQ6" s="248"/>
      <c r="DR6" s="248"/>
      <c r="DS6" s="248"/>
      <c r="DT6" s="248"/>
      <c r="DU6" s="248"/>
      <c r="DV6" s="248"/>
      <c r="DW6" s="248"/>
      <c r="DX6" s="248"/>
      <c r="DY6" s="248"/>
      <c r="DZ6" s="248"/>
      <c r="EA6" s="248"/>
      <c r="EB6" s="248"/>
      <c r="EC6" s="248"/>
      <c r="ED6" s="248"/>
      <c r="EE6" s="248"/>
      <c r="EF6" s="248"/>
      <c r="EG6" s="248"/>
      <c r="EH6" s="248"/>
      <c r="EI6" s="248"/>
      <c r="EJ6" s="248"/>
      <c r="EK6" s="248"/>
      <c r="EL6" s="248"/>
      <c r="EM6" s="248"/>
      <c r="EN6" s="248"/>
      <c r="EO6" s="248"/>
      <c r="EP6" s="248"/>
      <c r="EQ6" s="248"/>
      <c r="ER6" s="248"/>
      <c r="ES6" s="248"/>
      <c r="ET6" s="248"/>
      <c r="EU6" s="248"/>
      <c r="EV6" s="248"/>
      <c r="EW6" s="248"/>
      <c r="EX6" s="248"/>
      <c r="EY6" s="248"/>
      <c r="EZ6" s="248"/>
      <c r="FA6" s="248"/>
      <c r="FB6" s="248"/>
      <c r="FC6" s="248"/>
      <c r="FD6" s="248"/>
      <c r="FE6" s="248"/>
      <c r="FF6" s="248"/>
      <c r="FG6" s="248"/>
      <c r="FH6" s="248"/>
      <c r="FI6" s="248"/>
      <c r="FJ6" s="248"/>
      <c r="FK6" s="248"/>
      <c r="FL6" s="248"/>
      <c r="FM6" s="248"/>
      <c r="FN6" s="248"/>
      <c r="FO6" s="248"/>
      <c r="FP6" s="248"/>
      <c r="FQ6" s="248"/>
      <c r="FR6" s="248"/>
      <c r="FS6" s="248"/>
      <c r="FT6" s="248"/>
      <c r="FU6" s="248"/>
      <c r="FV6" s="248"/>
      <c r="FW6" s="248"/>
      <c r="FX6" s="248"/>
      <c r="FY6" s="248"/>
      <c r="FZ6" s="248"/>
      <c r="GA6" s="248"/>
      <c r="GB6" s="248"/>
      <c r="GC6" s="248"/>
      <c r="GD6" s="248"/>
      <c r="GE6" s="248"/>
      <c r="GF6" s="248"/>
      <c r="GG6" s="248"/>
      <c r="GH6" s="248"/>
      <c r="GI6" s="248"/>
      <c r="GJ6" s="248"/>
      <c r="GK6" s="248"/>
      <c r="GL6" s="248"/>
      <c r="GM6" s="248"/>
      <c r="GN6" s="248"/>
      <c r="GO6" s="248"/>
      <c r="GP6" s="248"/>
      <c r="GQ6" s="248"/>
      <c r="GR6" s="248"/>
      <c r="GS6" s="248"/>
      <c r="GT6" s="248"/>
      <c r="GU6" s="248"/>
      <c r="GV6" s="248"/>
      <c r="GW6" s="248"/>
      <c r="GX6" s="248"/>
      <c r="GY6" s="248"/>
      <c r="GZ6" s="248"/>
      <c r="HA6" s="248"/>
      <c r="HB6" s="248"/>
      <c r="HC6" s="248"/>
      <c r="HD6" s="248"/>
      <c r="HE6" s="248"/>
      <c r="HF6" s="248"/>
      <c r="HG6" s="248"/>
      <c r="HH6" s="248"/>
      <c r="HI6" s="248"/>
      <c r="HJ6" s="248"/>
      <c r="HK6" s="248"/>
      <c r="HL6" s="248"/>
      <c r="HM6" s="248"/>
      <c r="HN6" s="248"/>
      <c r="HO6" s="248"/>
      <c r="HP6" s="248"/>
      <c r="HQ6" s="248"/>
      <c r="HR6" s="248"/>
      <c r="HS6" s="248"/>
      <c r="HT6" s="248"/>
      <c r="HU6" s="248"/>
      <c r="HV6" s="248"/>
      <c r="HW6" s="248"/>
      <c r="HX6" s="248"/>
      <c r="HY6" s="248"/>
      <c r="HZ6" s="248"/>
      <c r="IA6" s="248"/>
      <c r="IB6" s="248"/>
      <c r="IC6" s="248"/>
      <c r="ID6" s="248"/>
      <c r="IE6" s="248"/>
      <c r="IF6" s="248"/>
      <c r="IG6" s="248"/>
      <c r="IH6" s="248"/>
      <c r="II6" s="248"/>
      <c r="IJ6" s="248"/>
      <c r="IK6" s="248"/>
      <c r="IL6" s="248"/>
      <c r="IM6" s="248"/>
      <c r="IN6" s="248"/>
      <c r="IO6" s="248"/>
      <c r="IP6" s="248"/>
      <c r="IQ6" s="248"/>
      <c r="IR6" s="248"/>
      <c r="IS6" s="248"/>
      <c r="IT6" s="248"/>
      <c r="IU6" s="248"/>
      <c r="IV6" s="248"/>
    </row>
    <row r="7" spans="1:256" ht="12.75" customHeight="1">
      <c r="A7" s="248"/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248"/>
      <c r="CW7" s="248"/>
      <c r="CX7" s="248"/>
      <c r="CY7" s="248"/>
      <c r="CZ7" s="248"/>
      <c r="DA7" s="248"/>
      <c r="DB7" s="248"/>
      <c r="DC7" s="248"/>
      <c r="DD7" s="248"/>
      <c r="DE7" s="248"/>
      <c r="DF7" s="248"/>
      <c r="DG7" s="248"/>
      <c r="DH7" s="248"/>
      <c r="DI7" s="248"/>
      <c r="DJ7" s="248"/>
      <c r="DK7" s="248"/>
      <c r="DL7" s="248"/>
      <c r="DM7" s="248"/>
      <c r="DN7" s="248"/>
      <c r="DO7" s="248"/>
      <c r="DP7" s="248"/>
      <c r="DQ7" s="248"/>
      <c r="DR7" s="248"/>
      <c r="DS7" s="248"/>
      <c r="DT7" s="248"/>
      <c r="DU7" s="248"/>
      <c r="DV7" s="248"/>
      <c r="DW7" s="248"/>
      <c r="DX7" s="248"/>
      <c r="DY7" s="248"/>
      <c r="DZ7" s="248"/>
      <c r="EA7" s="248"/>
      <c r="EB7" s="248"/>
      <c r="EC7" s="248"/>
      <c r="ED7" s="248"/>
      <c r="EE7" s="248"/>
      <c r="EF7" s="248"/>
      <c r="EG7" s="248"/>
      <c r="EH7" s="248"/>
      <c r="EI7" s="248"/>
      <c r="EJ7" s="248"/>
      <c r="EK7" s="248"/>
      <c r="EL7" s="248"/>
      <c r="EM7" s="248"/>
      <c r="EN7" s="248"/>
      <c r="EO7" s="248"/>
      <c r="EP7" s="248"/>
      <c r="EQ7" s="248"/>
      <c r="ER7" s="248"/>
      <c r="ES7" s="248"/>
      <c r="ET7" s="248"/>
      <c r="EU7" s="248"/>
      <c r="EV7" s="248"/>
      <c r="EW7" s="248"/>
      <c r="EX7" s="248"/>
      <c r="EY7" s="248"/>
      <c r="EZ7" s="248"/>
      <c r="FA7" s="248"/>
      <c r="FB7" s="248"/>
      <c r="FC7" s="248"/>
      <c r="FD7" s="248"/>
      <c r="FE7" s="248"/>
      <c r="FF7" s="248"/>
      <c r="FG7" s="248"/>
      <c r="FH7" s="248"/>
      <c r="FI7" s="248"/>
      <c r="FJ7" s="248"/>
      <c r="FK7" s="248"/>
      <c r="FL7" s="248"/>
      <c r="FM7" s="248"/>
      <c r="FN7" s="248"/>
      <c r="FO7" s="248"/>
      <c r="FP7" s="248"/>
      <c r="FQ7" s="248"/>
      <c r="FR7" s="248"/>
      <c r="FS7" s="248"/>
      <c r="FT7" s="248"/>
      <c r="FU7" s="248"/>
      <c r="FV7" s="248"/>
      <c r="FW7" s="248"/>
      <c r="FX7" s="248"/>
      <c r="FY7" s="248"/>
      <c r="FZ7" s="248"/>
      <c r="GA7" s="248"/>
      <c r="GB7" s="248"/>
      <c r="GC7" s="248"/>
      <c r="GD7" s="248"/>
      <c r="GE7" s="248"/>
      <c r="GF7" s="248"/>
      <c r="GG7" s="248"/>
      <c r="GH7" s="248"/>
      <c r="GI7" s="248"/>
      <c r="GJ7" s="248"/>
      <c r="GK7" s="248"/>
      <c r="GL7" s="248"/>
      <c r="GM7" s="248"/>
      <c r="GN7" s="248"/>
      <c r="GO7" s="248"/>
      <c r="GP7" s="248"/>
      <c r="GQ7" s="248"/>
      <c r="GR7" s="248"/>
      <c r="GS7" s="248"/>
      <c r="GT7" s="248"/>
      <c r="GU7" s="248"/>
      <c r="GV7" s="248"/>
      <c r="GW7" s="248"/>
      <c r="GX7" s="248"/>
      <c r="GY7" s="248"/>
      <c r="GZ7" s="248"/>
      <c r="HA7" s="248"/>
      <c r="HB7" s="248"/>
      <c r="HC7" s="248"/>
      <c r="HD7" s="248"/>
      <c r="HE7" s="248"/>
      <c r="HF7" s="248"/>
      <c r="HG7" s="248"/>
      <c r="HH7" s="248"/>
      <c r="HI7" s="248"/>
      <c r="HJ7" s="248"/>
      <c r="HK7" s="248"/>
      <c r="HL7" s="248"/>
      <c r="HM7" s="248"/>
      <c r="HN7" s="248"/>
      <c r="HO7" s="248"/>
      <c r="HP7" s="248"/>
      <c r="HQ7" s="248"/>
      <c r="HR7" s="248"/>
      <c r="HS7" s="248"/>
      <c r="HT7" s="248"/>
      <c r="HU7" s="248"/>
      <c r="HV7" s="248"/>
      <c r="HW7" s="248"/>
      <c r="HX7" s="248"/>
      <c r="HY7" s="248"/>
      <c r="HZ7" s="248"/>
      <c r="IA7" s="248"/>
      <c r="IB7" s="248"/>
      <c r="IC7" s="248"/>
      <c r="ID7" s="248"/>
      <c r="IE7" s="248"/>
      <c r="IF7" s="248"/>
      <c r="IG7" s="248"/>
      <c r="IH7" s="248"/>
      <c r="II7" s="248"/>
      <c r="IJ7" s="248"/>
      <c r="IK7" s="248"/>
      <c r="IL7" s="248"/>
      <c r="IM7" s="248"/>
      <c r="IN7" s="248"/>
      <c r="IO7" s="248"/>
      <c r="IP7" s="248"/>
      <c r="IQ7" s="248"/>
      <c r="IR7" s="248"/>
      <c r="IS7" s="248"/>
      <c r="IT7" s="248"/>
      <c r="IU7" s="248"/>
      <c r="IV7" s="248"/>
    </row>
    <row r="8" spans="1:7" ht="5.25" customHeight="1">
      <c r="A8" s="95"/>
      <c r="B8" s="95"/>
      <c r="C8" s="95"/>
      <c r="D8" s="95"/>
      <c r="E8" s="95"/>
      <c r="F8" s="95"/>
      <c r="G8" s="95"/>
    </row>
    <row r="9" spans="1:9" ht="13.5" customHeight="1">
      <c r="A9" s="95"/>
      <c r="B9" s="95"/>
      <c r="C9" s="95"/>
      <c r="D9" s="95"/>
      <c r="E9" s="95"/>
      <c r="F9" s="95"/>
      <c r="G9" s="117">
        <v>2016</v>
      </c>
      <c r="I9" s="117">
        <v>2015</v>
      </c>
    </row>
    <row r="10" ht="3" customHeight="1"/>
    <row r="11" spans="1:2" ht="15" hidden="1">
      <c r="A11" s="118" t="s">
        <v>5</v>
      </c>
      <c r="B11" s="118"/>
    </row>
    <row r="12" spans="2:5" ht="14.25" hidden="1">
      <c r="B12" s="93"/>
      <c r="C12" s="79" t="s">
        <v>33</v>
      </c>
      <c r="D12" s="24"/>
      <c r="E12" s="25"/>
    </row>
    <row r="13" spans="2:9" ht="14.25" hidden="1">
      <c r="B13" s="93"/>
      <c r="C13" s="80"/>
      <c r="D13" s="25" t="s">
        <v>74</v>
      </c>
      <c r="E13" s="25"/>
      <c r="G13" s="97"/>
      <c r="H13" s="97"/>
      <c r="I13" s="112"/>
    </row>
    <row r="14" spans="2:9" ht="14.25" hidden="1">
      <c r="B14" s="93"/>
      <c r="C14" s="81"/>
      <c r="D14" s="82"/>
      <c r="E14" s="25" t="s">
        <v>75</v>
      </c>
      <c r="G14" s="95"/>
      <c r="H14" s="95"/>
      <c r="I14" s="111"/>
    </row>
    <row r="15" spans="2:9" ht="14.25" hidden="1">
      <c r="B15" s="93"/>
      <c r="C15" s="81"/>
      <c r="D15" s="82"/>
      <c r="E15" s="25" t="s">
        <v>76</v>
      </c>
      <c r="G15" s="95"/>
      <c r="H15" s="95"/>
      <c r="I15" s="111"/>
    </row>
    <row r="16" spans="2:9" ht="14.25" hidden="1">
      <c r="B16" s="93"/>
      <c r="C16" s="81"/>
      <c r="D16" s="82"/>
      <c r="E16" s="25" t="s">
        <v>77</v>
      </c>
      <c r="G16" s="95"/>
      <c r="H16" s="95"/>
      <c r="I16" s="111"/>
    </row>
    <row r="17" spans="2:9" ht="14.25" hidden="1">
      <c r="B17" s="93"/>
      <c r="C17" s="81"/>
      <c r="D17" s="82"/>
      <c r="E17" s="25" t="s">
        <v>78</v>
      </c>
      <c r="G17" s="95"/>
      <c r="H17" s="95"/>
      <c r="I17" s="111"/>
    </row>
    <row r="18" spans="2:9" ht="14.25" hidden="1">
      <c r="B18" s="93"/>
      <c r="C18" s="80"/>
      <c r="D18" s="24" t="s">
        <v>79</v>
      </c>
      <c r="E18" s="25"/>
      <c r="G18" s="97"/>
      <c r="H18" s="97"/>
      <c r="I18" s="112"/>
    </row>
    <row r="19" spans="2:9" ht="14.25" hidden="1">
      <c r="B19" s="93"/>
      <c r="C19" s="81"/>
      <c r="D19" s="82"/>
      <c r="E19" s="25" t="s">
        <v>80</v>
      </c>
      <c r="G19" s="95"/>
      <c r="H19" s="95"/>
      <c r="I19" s="111"/>
    </row>
    <row r="20" spans="2:9" ht="14.25" hidden="1">
      <c r="B20" s="93"/>
      <c r="C20" s="81"/>
      <c r="D20" s="82"/>
      <c r="E20" s="25" t="s">
        <v>81</v>
      </c>
      <c r="G20" s="95"/>
      <c r="H20" s="95"/>
      <c r="I20" s="111"/>
    </row>
    <row r="21" spans="2:9" ht="14.25" hidden="1">
      <c r="B21" s="93"/>
      <c r="C21" s="81"/>
      <c r="D21" s="82"/>
      <c r="E21" s="25" t="s">
        <v>82</v>
      </c>
      <c r="G21" s="95"/>
      <c r="H21" s="95"/>
      <c r="I21" s="111"/>
    </row>
    <row r="22" spans="2:9" ht="14.25" hidden="1">
      <c r="B22" s="93"/>
      <c r="C22" s="80"/>
      <c r="D22" s="24" t="s">
        <v>83</v>
      </c>
      <c r="E22" s="25"/>
      <c r="G22" s="97"/>
      <c r="H22" s="97"/>
      <c r="I22" s="112"/>
    </row>
    <row r="23" spans="2:9" ht="14.25" hidden="1">
      <c r="B23" s="93"/>
      <c r="C23" s="81"/>
      <c r="D23" s="82"/>
      <c r="E23" s="25" t="s">
        <v>84</v>
      </c>
      <c r="G23" s="95"/>
      <c r="H23" s="95"/>
      <c r="I23" s="111"/>
    </row>
    <row r="24" spans="2:9" ht="14.25" hidden="1">
      <c r="B24" s="93"/>
      <c r="C24" s="81"/>
      <c r="D24" s="82"/>
      <c r="E24" s="25" t="s">
        <v>85</v>
      </c>
      <c r="G24" s="95"/>
      <c r="H24" s="95"/>
      <c r="I24" s="111"/>
    </row>
    <row r="25" spans="2:9" ht="14.25" hidden="1">
      <c r="B25" s="93"/>
      <c r="C25" s="81"/>
      <c r="D25" s="82"/>
      <c r="E25" s="25" t="s">
        <v>86</v>
      </c>
      <c r="G25" s="95"/>
      <c r="H25" s="95"/>
      <c r="I25" s="111"/>
    </row>
    <row r="26" spans="2:9" ht="14.25" hidden="1">
      <c r="B26" s="93"/>
      <c r="C26" s="81"/>
      <c r="D26" s="82"/>
      <c r="E26" s="25" t="s">
        <v>87</v>
      </c>
      <c r="G26" s="95"/>
      <c r="H26" s="95"/>
      <c r="I26" s="111"/>
    </row>
    <row r="27" spans="2:9" ht="14.25" hidden="1">
      <c r="B27" s="93"/>
      <c r="C27" s="81"/>
      <c r="D27" s="82"/>
      <c r="E27" s="25" t="s">
        <v>88</v>
      </c>
      <c r="G27" s="95"/>
      <c r="H27" s="95"/>
      <c r="I27" s="111"/>
    </row>
    <row r="28" spans="2:9" ht="14.25" hidden="1">
      <c r="B28" s="93"/>
      <c r="C28" s="80"/>
      <c r="D28" s="24" t="s">
        <v>89</v>
      </c>
      <c r="E28" s="25"/>
      <c r="G28" s="97"/>
      <c r="H28" s="97"/>
      <c r="I28" s="112"/>
    </row>
    <row r="29" spans="2:9" ht="14.25" hidden="1">
      <c r="B29" s="93"/>
      <c r="C29" s="81"/>
      <c r="D29" s="82"/>
      <c r="E29" s="25" t="s">
        <v>90</v>
      </c>
      <c r="G29" s="95"/>
      <c r="H29" s="95"/>
      <c r="I29" s="111"/>
    </row>
    <row r="30" spans="2:9" ht="14.25" hidden="1">
      <c r="B30" s="93"/>
      <c r="C30" s="81"/>
      <c r="D30" s="82"/>
      <c r="E30" s="25" t="s">
        <v>91</v>
      </c>
      <c r="G30" s="95"/>
      <c r="H30" s="95"/>
      <c r="I30" s="111"/>
    </row>
    <row r="31" spans="2:9" ht="14.25" hidden="1">
      <c r="B31" s="93"/>
      <c r="C31" s="81"/>
      <c r="D31" s="82"/>
      <c r="E31" s="25" t="s">
        <v>92</v>
      </c>
      <c r="G31" s="95"/>
      <c r="H31" s="95"/>
      <c r="I31" s="111"/>
    </row>
    <row r="32" spans="2:9" ht="14.25" hidden="1">
      <c r="B32" s="93"/>
      <c r="C32" s="23"/>
      <c r="D32" s="27" t="s">
        <v>93</v>
      </c>
      <c r="E32" s="25"/>
      <c r="G32" s="97"/>
      <c r="H32" s="97"/>
      <c r="I32" s="112"/>
    </row>
    <row r="33" spans="2:9" ht="14.25" hidden="1">
      <c r="B33" s="93"/>
      <c r="C33" s="83"/>
      <c r="D33" s="84"/>
      <c r="E33" s="25" t="s">
        <v>94</v>
      </c>
      <c r="G33" s="95"/>
      <c r="H33" s="95"/>
      <c r="I33" s="111"/>
    </row>
    <row r="34" spans="2:9" ht="15" hidden="1">
      <c r="B34" s="93"/>
      <c r="C34" s="83"/>
      <c r="D34" s="82"/>
      <c r="E34" s="25" t="s">
        <v>95</v>
      </c>
      <c r="F34" s="119"/>
      <c r="G34" s="95"/>
      <c r="H34" s="95"/>
      <c r="I34" s="111"/>
    </row>
    <row r="35" spans="2:9" ht="15" hidden="1">
      <c r="B35" s="93"/>
      <c r="C35" s="83"/>
      <c r="D35" s="82"/>
      <c r="E35" s="25" t="s">
        <v>96</v>
      </c>
      <c r="F35" s="119"/>
      <c r="G35" s="95"/>
      <c r="H35" s="95"/>
      <c r="I35" s="111"/>
    </row>
    <row r="36" spans="2:9" ht="15" hidden="1">
      <c r="B36" s="93"/>
      <c r="C36" s="83"/>
      <c r="D36" s="82"/>
      <c r="E36" s="25" t="s">
        <v>92</v>
      </c>
      <c r="F36" s="119"/>
      <c r="G36" s="97"/>
      <c r="H36" s="97"/>
      <c r="I36" s="112"/>
    </row>
    <row r="37" spans="2:9" ht="12" customHeight="1" hidden="1">
      <c r="B37" s="93"/>
      <c r="C37" s="83"/>
      <c r="D37" s="82"/>
      <c r="E37" s="25"/>
      <c r="F37" s="119"/>
      <c r="G37" s="113">
        <f>SUM(H13:H36)</f>
        <v>0</v>
      </c>
      <c r="I37" s="113">
        <f>SUM(I13:I36)</f>
        <v>0</v>
      </c>
    </row>
    <row r="38" spans="2:9" ht="9" customHeight="1" hidden="1">
      <c r="B38" s="93"/>
      <c r="C38" s="83"/>
      <c r="D38" s="82"/>
      <c r="E38" s="25"/>
      <c r="F38" s="119"/>
      <c r="G38" s="97"/>
      <c r="H38" s="97"/>
      <c r="I38" s="112"/>
    </row>
    <row r="39" spans="2:9" ht="14.25" hidden="1">
      <c r="B39" s="93"/>
      <c r="C39" s="79" t="s">
        <v>34</v>
      </c>
      <c r="D39" s="26"/>
      <c r="E39" s="25"/>
      <c r="G39" s="97"/>
      <c r="H39" s="97"/>
      <c r="I39" s="112"/>
    </row>
    <row r="40" spans="2:5" ht="12.75" customHeight="1" hidden="1">
      <c r="B40" s="93"/>
      <c r="C40" s="23"/>
      <c r="D40" s="24" t="s">
        <v>97</v>
      </c>
      <c r="E40" s="25"/>
    </row>
    <row r="41" spans="2:9" ht="12.75" customHeight="1" hidden="1">
      <c r="B41" s="93"/>
      <c r="C41" s="83"/>
      <c r="D41" s="82"/>
      <c r="E41" s="27" t="s">
        <v>98</v>
      </c>
      <c r="G41" s="111">
        <v>0</v>
      </c>
      <c r="H41" s="95"/>
      <c r="I41" s="111">
        <v>0</v>
      </c>
    </row>
    <row r="42" spans="2:9" ht="14.25" hidden="1">
      <c r="B42" s="93"/>
      <c r="C42" s="83"/>
      <c r="D42" s="82"/>
      <c r="E42" s="24" t="s">
        <v>99</v>
      </c>
      <c r="G42" s="95"/>
      <c r="H42" s="95"/>
      <c r="I42" s="111"/>
    </row>
    <row r="43" spans="2:9" ht="14.25" hidden="1">
      <c r="B43" s="93"/>
      <c r="C43" s="83"/>
      <c r="D43" s="82"/>
      <c r="E43" s="24" t="s">
        <v>100</v>
      </c>
      <c r="G43" s="95"/>
      <c r="H43" s="95"/>
      <c r="I43" s="111"/>
    </row>
    <row r="44" spans="2:9" ht="14.25" hidden="1">
      <c r="B44" s="93"/>
      <c r="C44" s="83"/>
      <c r="D44" s="82"/>
      <c r="E44" s="24" t="s">
        <v>101</v>
      </c>
      <c r="G44" s="111">
        <v>0</v>
      </c>
      <c r="H44" s="95"/>
      <c r="I44" s="111">
        <v>0</v>
      </c>
    </row>
    <row r="45" spans="2:9" ht="14.25" hidden="1">
      <c r="B45" s="93"/>
      <c r="C45" s="83"/>
      <c r="D45" s="82"/>
      <c r="E45" s="24" t="s">
        <v>102</v>
      </c>
      <c r="G45" s="95"/>
      <c r="H45" s="95"/>
      <c r="I45" s="111"/>
    </row>
    <row r="46" spans="2:9" ht="14.25" hidden="1">
      <c r="B46" s="93"/>
      <c r="C46" s="83"/>
      <c r="D46" s="82"/>
      <c r="E46" s="24" t="s">
        <v>103</v>
      </c>
      <c r="G46" s="95"/>
      <c r="H46" s="95"/>
      <c r="I46" s="111"/>
    </row>
    <row r="47" spans="2:9" ht="14.25" hidden="1">
      <c r="B47" s="93"/>
      <c r="C47" s="83"/>
      <c r="D47" s="82"/>
      <c r="E47" s="24" t="s">
        <v>104</v>
      </c>
      <c r="G47" s="95"/>
      <c r="H47" s="95"/>
      <c r="I47" s="111"/>
    </row>
    <row r="48" spans="2:9" ht="14.25" hidden="1">
      <c r="B48" s="93"/>
      <c r="C48" s="83"/>
      <c r="D48" s="82"/>
      <c r="E48" s="24" t="s">
        <v>105</v>
      </c>
      <c r="G48" s="95"/>
      <c r="H48" s="95"/>
      <c r="I48" s="111"/>
    </row>
    <row r="49" spans="2:9" ht="14.25" hidden="1">
      <c r="B49" s="93"/>
      <c r="C49" s="83"/>
      <c r="D49" s="82"/>
      <c r="E49" s="24" t="s">
        <v>106</v>
      </c>
      <c r="G49" s="95"/>
      <c r="H49" s="95"/>
      <c r="I49" s="111"/>
    </row>
    <row r="50" spans="2:9" ht="14.25" hidden="1">
      <c r="B50" s="93"/>
      <c r="C50" s="83"/>
      <c r="D50" s="82"/>
      <c r="E50" s="24" t="s">
        <v>107</v>
      </c>
      <c r="G50" s="95"/>
      <c r="H50" s="95"/>
      <c r="I50" s="111"/>
    </row>
    <row r="51" spans="2:9" ht="14.25" hidden="1">
      <c r="B51" s="93"/>
      <c r="C51" s="83"/>
      <c r="D51" s="82"/>
      <c r="E51" s="28" t="s">
        <v>108</v>
      </c>
      <c r="G51" s="95"/>
      <c r="H51" s="95"/>
      <c r="I51" s="111"/>
    </row>
    <row r="52" spans="2:9" ht="14.25" hidden="1">
      <c r="B52" s="93"/>
      <c r="C52" s="83"/>
      <c r="D52" s="82"/>
      <c r="E52" s="24" t="s">
        <v>109</v>
      </c>
      <c r="G52" s="95"/>
      <c r="H52" s="95"/>
      <c r="I52" s="111"/>
    </row>
    <row r="53" spans="2:9" ht="14.25" hidden="1">
      <c r="B53" s="93"/>
      <c r="C53" s="83"/>
      <c r="D53" s="82"/>
      <c r="E53" s="24" t="s">
        <v>110</v>
      </c>
      <c r="G53" s="95"/>
      <c r="H53" s="95"/>
      <c r="I53" s="111"/>
    </row>
    <row r="54" spans="2:9" ht="14.25" hidden="1">
      <c r="B54" s="93"/>
      <c r="C54" s="83"/>
      <c r="D54" s="82"/>
      <c r="E54" s="29" t="s">
        <v>111</v>
      </c>
      <c r="G54" s="95"/>
      <c r="H54" s="95"/>
      <c r="I54" s="111"/>
    </row>
    <row r="55" spans="2:9" ht="14.25" hidden="1">
      <c r="B55" s="93"/>
      <c r="C55" s="83"/>
      <c r="D55" s="24"/>
      <c r="E55" s="25" t="s">
        <v>112</v>
      </c>
      <c r="G55" s="120"/>
      <c r="H55" s="97"/>
      <c r="I55" s="120"/>
    </row>
    <row r="56" spans="2:9" ht="14.25" hidden="1">
      <c r="B56" s="93"/>
      <c r="C56" s="83"/>
      <c r="D56" s="24"/>
      <c r="E56" s="25"/>
      <c r="G56" s="112">
        <f>SUM(G41:G55)</f>
        <v>0</v>
      </c>
      <c r="I56" s="112">
        <f>SUM(I41:I55)</f>
        <v>0</v>
      </c>
    </row>
    <row r="57" spans="2:5" ht="14.25" hidden="1">
      <c r="B57" s="93"/>
      <c r="C57" s="23"/>
      <c r="D57" s="24" t="s">
        <v>113</v>
      </c>
      <c r="E57" s="25"/>
    </row>
    <row r="58" spans="2:9" ht="14.25" hidden="1">
      <c r="B58" s="93"/>
      <c r="C58" s="83"/>
      <c r="D58" s="82"/>
      <c r="E58" s="25" t="s">
        <v>114</v>
      </c>
      <c r="G58" s="95"/>
      <c r="H58" s="95"/>
      <c r="I58" s="111"/>
    </row>
    <row r="59" spans="2:9" ht="12" customHeight="1" hidden="1">
      <c r="B59" s="93"/>
      <c r="C59" s="83"/>
      <c r="D59" s="82"/>
      <c r="E59" s="247" t="s">
        <v>115</v>
      </c>
      <c r="F59" s="247"/>
      <c r="G59" s="111">
        <v>0</v>
      </c>
      <c r="H59" s="95"/>
      <c r="I59" s="111">
        <v>0</v>
      </c>
    </row>
    <row r="60" spans="2:9" ht="14.25" hidden="1">
      <c r="B60" s="93"/>
      <c r="C60" s="83"/>
      <c r="D60" s="82"/>
      <c r="E60" s="29" t="s">
        <v>116</v>
      </c>
      <c r="G60" s="95"/>
      <c r="H60" s="95"/>
      <c r="I60" s="111"/>
    </row>
    <row r="61" spans="2:9" ht="14.25" hidden="1">
      <c r="B61" s="93"/>
      <c r="C61" s="83"/>
      <c r="D61" s="82"/>
      <c r="E61" s="29" t="s">
        <v>117</v>
      </c>
      <c r="G61" s="95"/>
      <c r="H61" s="95"/>
      <c r="I61" s="111"/>
    </row>
    <row r="62" spans="2:9" ht="14.25" hidden="1">
      <c r="B62" s="93"/>
      <c r="C62" s="83"/>
      <c r="D62" s="82"/>
      <c r="E62" s="29" t="s">
        <v>118</v>
      </c>
      <c r="G62" s="95"/>
      <c r="H62" s="95"/>
      <c r="I62" s="111"/>
    </row>
    <row r="63" spans="2:9" ht="14.25" hidden="1">
      <c r="B63" s="93"/>
      <c r="C63" s="83"/>
      <c r="D63" s="82"/>
      <c r="E63" s="29" t="s">
        <v>119</v>
      </c>
      <c r="G63" s="95"/>
      <c r="H63" s="95"/>
      <c r="I63" s="111"/>
    </row>
    <row r="64" spans="2:9" ht="14.25" hidden="1">
      <c r="B64" s="93"/>
      <c r="C64" s="83"/>
      <c r="D64" s="82"/>
      <c r="E64" s="29" t="s">
        <v>120</v>
      </c>
      <c r="G64" s="95"/>
      <c r="H64" s="95"/>
      <c r="I64" s="111"/>
    </row>
    <row r="65" spans="2:9" ht="14.25" hidden="1">
      <c r="B65" s="93"/>
      <c r="C65" s="83"/>
      <c r="D65" s="82"/>
      <c r="E65" s="29" t="s">
        <v>121</v>
      </c>
      <c r="G65" s="95"/>
      <c r="H65" s="95"/>
      <c r="I65" s="111"/>
    </row>
    <row r="66" spans="2:9" ht="14.25" hidden="1">
      <c r="B66" s="93"/>
      <c r="C66" s="83"/>
      <c r="D66" s="82"/>
      <c r="E66" s="29" t="s">
        <v>122</v>
      </c>
      <c r="G66" s="95"/>
      <c r="H66" s="95"/>
      <c r="I66" s="111"/>
    </row>
    <row r="67" spans="2:9" ht="14.25" hidden="1">
      <c r="B67" s="93"/>
      <c r="C67" s="83"/>
      <c r="D67" s="82"/>
      <c r="E67" s="29" t="s">
        <v>123</v>
      </c>
      <c r="G67" s="95"/>
      <c r="H67" s="95"/>
      <c r="I67" s="111"/>
    </row>
    <row r="68" spans="2:9" ht="14.25" hidden="1">
      <c r="B68" s="93"/>
      <c r="C68" s="83"/>
      <c r="D68" s="82"/>
      <c r="E68" s="29" t="s">
        <v>124</v>
      </c>
      <c r="G68" s="95"/>
      <c r="H68" s="95"/>
      <c r="I68" s="111"/>
    </row>
    <row r="69" spans="2:9" ht="14.25" hidden="1">
      <c r="B69" s="93"/>
      <c r="C69" s="83"/>
      <c r="D69" s="82"/>
      <c r="E69" s="29" t="s">
        <v>125</v>
      </c>
      <c r="G69" s="95"/>
      <c r="H69" s="95"/>
      <c r="I69" s="111"/>
    </row>
    <row r="70" spans="2:9" ht="14.25" hidden="1">
      <c r="B70" s="93"/>
      <c r="C70" s="83"/>
      <c r="D70" s="82"/>
      <c r="E70" s="29" t="s">
        <v>126</v>
      </c>
      <c r="G70" s="95"/>
      <c r="H70" s="95"/>
      <c r="I70" s="111"/>
    </row>
    <row r="71" spans="2:9" ht="14.25" hidden="1">
      <c r="B71" s="93"/>
      <c r="C71" s="83"/>
      <c r="D71" s="82"/>
      <c r="E71" s="29" t="s">
        <v>127</v>
      </c>
      <c r="G71" s="95"/>
      <c r="H71" s="95"/>
      <c r="I71" s="111"/>
    </row>
    <row r="72" spans="2:9" ht="14.25" hidden="1">
      <c r="B72" s="93"/>
      <c r="C72" s="83"/>
      <c r="D72" s="82"/>
      <c r="E72" s="29" t="s">
        <v>128</v>
      </c>
      <c r="G72" s="95"/>
      <c r="H72" s="95"/>
      <c r="I72" s="111"/>
    </row>
    <row r="73" spans="2:9" ht="14.25" hidden="1">
      <c r="B73" s="93"/>
      <c r="C73" s="83"/>
      <c r="D73" s="82"/>
      <c r="E73" s="29" t="s">
        <v>129</v>
      </c>
      <c r="G73" s="111">
        <v>0</v>
      </c>
      <c r="H73" s="95"/>
      <c r="I73" s="111">
        <v>0</v>
      </c>
    </row>
    <row r="74" spans="2:9" ht="14.25" hidden="1">
      <c r="B74" s="93"/>
      <c r="C74" s="83"/>
      <c r="D74" s="86"/>
      <c r="E74" s="29" t="s">
        <v>130</v>
      </c>
      <c r="G74" s="120"/>
      <c r="H74" s="97"/>
      <c r="I74" s="120"/>
    </row>
    <row r="75" spans="2:9" s="33" customFormat="1" ht="14.25" customHeight="1" hidden="1">
      <c r="B75" s="121"/>
      <c r="C75" s="83"/>
      <c r="D75" s="86"/>
      <c r="E75" s="33" t="s">
        <v>131</v>
      </c>
      <c r="G75" s="122">
        <f>SUM(G58:G74)</f>
        <v>0</v>
      </c>
      <c r="H75" s="55"/>
      <c r="I75" s="122">
        <f>SUM(I58:I74)</f>
        <v>0</v>
      </c>
    </row>
    <row r="76" spans="2:9" ht="7.5" customHeight="1" hidden="1">
      <c r="B76" s="93"/>
      <c r="C76" s="83"/>
      <c r="D76" s="86"/>
      <c r="E76" s="87"/>
      <c r="G76" s="97"/>
      <c r="H76" s="97"/>
      <c r="I76" s="112"/>
    </row>
    <row r="77" spans="2:9" ht="14.25" hidden="1">
      <c r="B77" s="93"/>
      <c r="C77" s="83"/>
      <c r="D77" s="82"/>
      <c r="E77" s="29" t="s">
        <v>132</v>
      </c>
      <c r="G77" s="95"/>
      <c r="H77" s="95"/>
      <c r="I77" s="111"/>
    </row>
    <row r="78" spans="2:9" ht="14.25" hidden="1">
      <c r="B78" s="93"/>
      <c r="C78" s="83"/>
      <c r="D78" s="82"/>
      <c r="E78" s="29" t="s">
        <v>133</v>
      </c>
      <c r="G78" s="95"/>
      <c r="H78" s="95"/>
      <c r="I78" s="111"/>
    </row>
    <row r="79" spans="2:9" ht="14.25" hidden="1">
      <c r="B79" s="93"/>
      <c r="C79" s="83"/>
      <c r="D79" s="82"/>
      <c r="E79" s="25" t="s">
        <v>134</v>
      </c>
      <c r="G79" s="95"/>
      <c r="H79" s="95"/>
      <c r="I79" s="111"/>
    </row>
    <row r="80" spans="2:9" ht="14.25" hidden="1">
      <c r="B80" s="93"/>
      <c r="C80" s="83"/>
      <c r="D80" s="82"/>
      <c r="E80" s="29" t="s">
        <v>135</v>
      </c>
      <c r="G80" s="95"/>
      <c r="H80" s="95"/>
      <c r="I80" s="111"/>
    </row>
    <row r="81" spans="2:9" ht="14.25" hidden="1">
      <c r="B81" s="93"/>
      <c r="C81" s="83"/>
      <c r="D81" s="82"/>
      <c r="E81" s="29" t="s">
        <v>136</v>
      </c>
      <c r="G81" s="111">
        <v>0</v>
      </c>
      <c r="H81" s="95"/>
      <c r="I81" s="111"/>
    </row>
    <row r="82" spans="2:9" ht="14.25" hidden="1">
      <c r="B82" s="93"/>
      <c r="C82" s="83"/>
      <c r="D82" s="82"/>
      <c r="E82" s="29" t="s">
        <v>137</v>
      </c>
      <c r="G82" s="95"/>
      <c r="H82" s="95"/>
      <c r="I82" s="111"/>
    </row>
    <row r="83" spans="2:9" ht="14.25" hidden="1">
      <c r="B83" s="93"/>
      <c r="C83" s="83"/>
      <c r="D83" s="82"/>
      <c r="E83" s="29" t="s">
        <v>138</v>
      </c>
      <c r="G83" s="95"/>
      <c r="H83" s="95"/>
      <c r="I83" s="111"/>
    </row>
    <row r="84" spans="2:9" ht="14.25" hidden="1">
      <c r="B84" s="93"/>
      <c r="C84" s="83"/>
      <c r="D84" s="82"/>
      <c r="E84" s="29" t="s">
        <v>139</v>
      </c>
      <c r="G84" s="95"/>
      <c r="H84" s="95"/>
      <c r="I84" s="111"/>
    </row>
    <row r="85" spans="2:9" ht="14.25" hidden="1">
      <c r="B85" s="93"/>
      <c r="C85" s="83"/>
      <c r="D85" s="82"/>
      <c r="E85" s="29" t="s">
        <v>140</v>
      </c>
      <c r="G85" s="97"/>
      <c r="H85" s="97"/>
      <c r="I85" s="123">
        <v>0</v>
      </c>
    </row>
    <row r="86" spans="2:9" ht="16.5" hidden="1">
      <c r="B86" s="93"/>
      <c r="C86" s="83"/>
      <c r="D86" s="82"/>
      <c r="E86" s="29"/>
      <c r="G86" s="124">
        <f>SUM(G75:G85)</f>
        <v>0</v>
      </c>
      <c r="H86" s="97"/>
      <c r="I86" s="124">
        <f>SUM(I75:I85)</f>
        <v>0</v>
      </c>
    </row>
    <row r="87" spans="2:9" ht="15" hidden="1">
      <c r="B87" s="93"/>
      <c r="C87" s="83"/>
      <c r="D87" s="82"/>
      <c r="E87" s="29"/>
      <c r="G87" s="125">
        <f>G86+G56</f>
        <v>0</v>
      </c>
      <c r="H87" s="98"/>
      <c r="I87" s="125">
        <f>I86+I56</f>
        <v>0</v>
      </c>
    </row>
    <row r="88" spans="2:9" ht="15" hidden="1">
      <c r="B88" s="93"/>
      <c r="C88" s="83"/>
      <c r="D88" s="82"/>
      <c r="E88" s="29"/>
      <c r="G88" s="98"/>
      <c r="H88" s="98"/>
      <c r="I88" s="112"/>
    </row>
    <row r="89" spans="2:9" ht="15" hidden="1">
      <c r="B89" s="93"/>
      <c r="C89" s="88" t="s">
        <v>27</v>
      </c>
      <c r="D89" s="89"/>
      <c r="E89" s="89"/>
      <c r="F89" s="126"/>
      <c r="G89" s="97"/>
      <c r="H89" s="97"/>
      <c r="I89" s="112"/>
    </row>
    <row r="90" spans="2:9" ht="15.75" customHeight="1" hidden="1">
      <c r="B90" s="93"/>
      <c r="C90" s="83"/>
      <c r="D90" s="30"/>
      <c r="E90" s="246" t="s">
        <v>141</v>
      </c>
      <c r="F90" s="246"/>
      <c r="G90" s="95"/>
      <c r="H90" s="95"/>
      <c r="I90" s="111"/>
    </row>
    <row r="91" spans="2:9" ht="12.75" customHeight="1" hidden="1">
      <c r="B91" s="93"/>
      <c r="C91" s="83"/>
      <c r="D91" s="30"/>
      <c r="E91" s="246" t="s">
        <v>142</v>
      </c>
      <c r="F91" s="246"/>
      <c r="G91" s="95"/>
      <c r="H91" s="95"/>
      <c r="I91" s="111"/>
    </row>
    <row r="92" spans="2:9" ht="14.25" hidden="1">
      <c r="B92" s="93"/>
      <c r="C92" s="83"/>
      <c r="D92" s="30"/>
      <c r="E92" s="246" t="s">
        <v>143</v>
      </c>
      <c r="F92" s="246"/>
      <c r="G92" s="95"/>
      <c r="H92" s="95"/>
      <c r="I92" s="111"/>
    </row>
    <row r="93" spans="2:9" ht="14.25" hidden="1">
      <c r="B93" s="93"/>
      <c r="C93" s="83"/>
      <c r="D93" s="30"/>
      <c r="E93" s="90"/>
      <c r="F93" s="90"/>
      <c r="G93" s="95"/>
      <c r="H93" s="95"/>
      <c r="I93" s="111"/>
    </row>
    <row r="94" spans="2:5" ht="14.25" hidden="1">
      <c r="B94" s="93"/>
      <c r="C94" s="23"/>
      <c r="D94" s="25" t="s">
        <v>144</v>
      </c>
      <c r="E94" s="89"/>
    </row>
    <row r="95" spans="2:9" ht="14.25" hidden="1">
      <c r="B95" s="93"/>
      <c r="C95" s="83"/>
      <c r="D95" s="30"/>
      <c r="E95" s="25" t="s">
        <v>145</v>
      </c>
      <c r="G95" s="111">
        <v>0</v>
      </c>
      <c r="H95" s="95"/>
      <c r="I95" s="111">
        <v>0</v>
      </c>
    </row>
    <row r="96" spans="2:9" ht="14.25" hidden="1">
      <c r="B96" s="93"/>
      <c r="C96" s="83"/>
      <c r="D96" s="30"/>
      <c r="E96" s="25" t="s">
        <v>146</v>
      </c>
      <c r="G96" s="112">
        <v>0</v>
      </c>
      <c r="H96" s="97"/>
      <c r="I96" s="112">
        <v>0</v>
      </c>
    </row>
    <row r="97" spans="2:9" ht="15" hidden="1">
      <c r="B97" s="93"/>
      <c r="C97" s="83"/>
      <c r="D97" s="30"/>
      <c r="E97" s="25"/>
      <c r="G97" s="113">
        <f>SUM(G90:G96)</f>
        <v>0</v>
      </c>
      <c r="H97" s="98"/>
      <c r="I97" s="113">
        <f>SUM(I90:I96)</f>
        <v>0</v>
      </c>
    </row>
    <row r="98" spans="2:9" ht="15" hidden="1">
      <c r="B98" s="93"/>
      <c r="C98" s="91" t="s">
        <v>147</v>
      </c>
      <c r="D98" s="126"/>
      <c r="E98" s="89"/>
      <c r="F98" s="126"/>
      <c r="G98" s="98"/>
      <c r="H98" s="98"/>
      <c r="I98" s="113"/>
    </row>
    <row r="99" spans="2:9" ht="14.25" hidden="1">
      <c r="B99" s="93"/>
      <c r="C99" s="30"/>
      <c r="D99" s="30"/>
      <c r="E99" s="25" t="s">
        <v>148</v>
      </c>
      <c r="F99" s="94"/>
      <c r="G99" s="95"/>
      <c r="H99" s="95"/>
      <c r="I99" s="111"/>
    </row>
    <row r="100" spans="2:9" ht="14.25" hidden="1">
      <c r="B100" s="93"/>
      <c r="C100" s="30"/>
      <c r="D100" s="30"/>
      <c r="E100" s="25" t="s">
        <v>149</v>
      </c>
      <c r="F100" s="94"/>
      <c r="G100" s="95"/>
      <c r="H100" s="95"/>
      <c r="I100" s="111"/>
    </row>
    <row r="101" spans="2:9" ht="27.75" customHeight="1" hidden="1">
      <c r="B101" s="93"/>
      <c r="C101" s="96"/>
      <c r="D101" s="96"/>
      <c r="E101" s="247" t="s">
        <v>150</v>
      </c>
      <c r="F101" s="247"/>
      <c r="G101" s="95"/>
      <c r="H101" s="95"/>
      <c r="I101" s="111"/>
    </row>
    <row r="102" spans="2:9" ht="29.25" customHeight="1" hidden="1">
      <c r="B102" s="93"/>
      <c r="C102" s="96"/>
      <c r="D102" s="96"/>
      <c r="E102" s="247" t="s">
        <v>151</v>
      </c>
      <c r="F102" s="247"/>
      <c r="G102" s="95"/>
      <c r="H102" s="95"/>
      <c r="I102" s="111"/>
    </row>
    <row r="103" spans="2:9" ht="14.25" hidden="1">
      <c r="B103" s="93"/>
      <c r="C103" s="30"/>
      <c r="D103" s="30"/>
      <c r="E103" s="25" t="s">
        <v>152</v>
      </c>
      <c r="F103" s="94"/>
      <c r="G103" s="97"/>
      <c r="H103" s="97"/>
      <c r="I103" s="112"/>
    </row>
    <row r="104" spans="2:9" ht="15" hidden="1">
      <c r="B104" s="93"/>
      <c r="C104" s="30"/>
      <c r="D104" s="30"/>
      <c r="E104" s="25"/>
      <c r="F104" s="94"/>
      <c r="G104" s="113">
        <f>SUM(G99:G103)</f>
        <v>0</v>
      </c>
      <c r="H104" s="98"/>
      <c r="I104" s="113">
        <f>SUM(I99:I103)</f>
        <v>0</v>
      </c>
    </row>
    <row r="105" spans="2:9" ht="11.25" customHeight="1" hidden="1">
      <c r="B105" s="93"/>
      <c r="C105" s="110"/>
      <c r="D105" s="21"/>
      <c r="F105" s="94"/>
      <c r="G105" s="95"/>
      <c r="H105" s="95"/>
      <c r="I105" s="111"/>
    </row>
    <row r="106" spans="1:9" ht="15" hidden="1">
      <c r="A106" s="118" t="s">
        <v>6</v>
      </c>
      <c r="B106" s="93"/>
      <c r="C106" s="110"/>
      <c r="D106" s="21"/>
      <c r="F106" s="94"/>
      <c r="G106" s="113">
        <f>G37+G87+G97+G104</f>
        <v>0</v>
      </c>
      <c r="H106" s="98"/>
      <c r="I106" s="113">
        <f>I37+I87+I97+I104</f>
        <v>0</v>
      </c>
    </row>
    <row r="107" spans="2:6" ht="15" hidden="1">
      <c r="B107" s="93"/>
      <c r="C107" s="110"/>
      <c r="D107" s="21"/>
      <c r="F107" s="94"/>
    </row>
    <row r="108" spans="1:9" ht="15.75" hidden="1">
      <c r="A108" s="118" t="s">
        <v>51</v>
      </c>
      <c r="B108" s="93"/>
      <c r="C108" s="110"/>
      <c r="D108" s="21"/>
      <c r="F108" s="94"/>
      <c r="G108" s="127"/>
      <c r="H108" s="127"/>
      <c r="I108" s="128"/>
    </row>
    <row r="109" spans="2:9" ht="14.25" hidden="1">
      <c r="B109" s="31" t="s">
        <v>36</v>
      </c>
      <c r="C109" s="22"/>
      <c r="D109" s="22"/>
      <c r="F109" s="94"/>
      <c r="G109" s="97"/>
      <c r="H109" s="97"/>
      <c r="I109" s="112"/>
    </row>
    <row r="110" spans="2:6" ht="14.25" hidden="1">
      <c r="B110" s="99"/>
      <c r="C110" s="31" t="s">
        <v>11</v>
      </c>
      <c r="D110" s="33"/>
      <c r="F110" s="94"/>
    </row>
    <row r="111" spans="2:9" ht="14.25" hidden="1">
      <c r="B111" s="30"/>
      <c r="C111" s="34"/>
      <c r="D111" s="35" t="s">
        <v>153</v>
      </c>
      <c r="F111" s="94"/>
      <c r="G111" s="111">
        <v>0</v>
      </c>
      <c r="H111" s="95"/>
      <c r="I111" s="111">
        <v>0</v>
      </c>
    </row>
    <row r="112" spans="2:9" ht="14.25" hidden="1">
      <c r="B112" s="30"/>
      <c r="C112" s="34"/>
      <c r="D112" s="35" t="s">
        <v>154</v>
      </c>
      <c r="F112" s="94"/>
      <c r="G112" s="112">
        <v>0</v>
      </c>
      <c r="H112" s="97"/>
      <c r="I112" s="112">
        <v>0</v>
      </c>
    </row>
    <row r="113" spans="2:9" ht="14.25" hidden="1">
      <c r="B113" s="30"/>
      <c r="C113" s="34"/>
      <c r="D113" s="35"/>
      <c r="F113" s="94"/>
      <c r="G113" s="112">
        <f>SUM(G111:G112)</f>
        <v>0</v>
      </c>
      <c r="H113" s="97"/>
      <c r="I113" s="112">
        <f>SUM(I111:I112)</f>
        <v>0</v>
      </c>
    </row>
    <row r="114" spans="2:6" ht="14.25" hidden="1">
      <c r="B114" s="99"/>
      <c r="C114" s="31" t="s">
        <v>12</v>
      </c>
      <c r="D114" s="33"/>
      <c r="F114" s="94"/>
    </row>
    <row r="115" spans="2:9" ht="14.25" hidden="1">
      <c r="B115" s="30"/>
      <c r="C115" s="34"/>
      <c r="D115" s="35" t="s">
        <v>155</v>
      </c>
      <c r="F115" s="94"/>
      <c r="G115" s="111">
        <v>0</v>
      </c>
      <c r="H115" s="95"/>
      <c r="I115" s="111">
        <v>0</v>
      </c>
    </row>
    <row r="116" spans="2:9" ht="14.25" hidden="1">
      <c r="B116" s="30"/>
      <c r="C116" s="34"/>
      <c r="D116" s="35" t="s">
        <v>156</v>
      </c>
      <c r="F116" s="94"/>
      <c r="G116" s="111">
        <v>0</v>
      </c>
      <c r="H116" s="95"/>
      <c r="I116" s="111">
        <v>0</v>
      </c>
    </row>
    <row r="117" spans="2:9" ht="14.25" hidden="1">
      <c r="B117" s="30"/>
      <c r="C117" s="34"/>
      <c r="D117" s="35" t="s">
        <v>157</v>
      </c>
      <c r="F117" s="94"/>
      <c r="G117" s="111">
        <v>0</v>
      </c>
      <c r="H117" s="95"/>
      <c r="I117" s="111">
        <v>0</v>
      </c>
    </row>
    <row r="118" spans="2:9" ht="14.25" hidden="1">
      <c r="B118" s="30"/>
      <c r="C118" s="34"/>
      <c r="D118" s="35" t="s">
        <v>158</v>
      </c>
      <c r="F118" s="94"/>
      <c r="G118" s="111">
        <v>0</v>
      </c>
      <c r="H118" s="95"/>
      <c r="I118" s="111">
        <v>0</v>
      </c>
    </row>
    <row r="119" spans="2:9" ht="14.25" hidden="1">
      <c r="B119" s="30"/>
      <c r="C119" s="34"/>
      <c r="D119" s="35" t="s">
        <v>159</v>
      </c>
      <c r="F119" s="94"/>
      <c r="G119" s="111">
        <v>0</v>
      </c>
      <c r="H119" s="95"/>
      <c r="I119" s="111">
        <v>0</v>
      </c>
    </row>
    <row r="120" spans="2:9" ht="14.25" hidden="1">
      <c r="B120" s="30"/>
      <c r="C120" s="34"/>
      <c r="D120" s="35" t="s">
        <v>160</v>
      </c>
      <c r="F120" s="94"/>
      <c r="G120" s="95"/>
      <c r="H120" s="95"/>
      <c r="I120" s="111"/>
    </row>
    <row r="121" spans="2:9" ht="14.25" hidden="1">
      <c r="B121" s="30"/>
      <c r="C121" s="34"/>
      <c r="D121" s="35" t="s">
        <v>161</v>
      </c>
      <c r="F121" s="94"/>
      <c r="G121" s="111">
        <v>0</v>
      </c>
      <c r="H121" s="95"/>
      <c r="I121" s="111">
        <v>0</v>
      </c>
    </row>
    <row r="122" spans="2:9" ht="14.25" hidden="1">
      <c r="B122" s="30"/>
      <c r="C122" s="34"/>
      <c r="D122" s="35" t="s">
        <v>162</v>
      </c>
      <c r="F122" s="94"/>
      <c r="G122" s="111">
        <v>0</v>
      </c>
      <c r="H122" s="95"/>
      <c r="I122" s="111">
        <v>0</v>
      </c>
    </row>
    <row r="123" spans="2:9" ht="14.25" hidden="1">
      <c r="B123" s="30"/>
      <c r="C123" s="34"/>
      <c r="D123" s="35" t="s">
        <v>163</v>
      </c>
      <c r="F123" s="94"/>
      <c r="G123" s="95"/>
      <c r="H123" s="95"/>
      <c r="I123" s="111"/>
    </row>
    <row r="124" spans="2:9" ht="14.25" hidden="1">
      <c r="B124" s="30"/>
      <c r="C124" s="34"/>
      <c r="D124" s="35" t="s">
        <v>164</v>
      </c>
      <c r="F124" s="94"/>
      <c r="G124" s="111">
        <v>0</v>
      </c>
      <c r="H124" s="95"/>
      <c r="I124" s="111">
        <v>0</v>
      </c>
    </row>
    <row r="125" spans="2:9" ht="14.25" hidden="1">
      <c r="B125" s="30"/>
      <c r="C125" s="34"/>
      <c r="D125" s="35" t="s">
        <v>165</v>
      </c>
      <c r="F125" s="94"/>
      <c r="G125" s="111">
        <v>0</v>
      </c>
      <c r="H125" s="95"/>
      <c r="I125" s="111">
        <v>0</v>
      </c>
    </row>
    <row r="126" spans="2:9" ht="14.25" hidden="1">
      <c r="B126" s="30"/>
      <c r="C126" s="34"/>
      <c r="D126" s="35" t="s">
        <v>166</v>
      </c>
      <c r="F126" s="94"/>
      <c r="G126" s="111">
        <v>0</v>
      </c>
      <c r="H126" s="95"/>
      <c r="I126" s="111">
        <v>0</v>
      </c>
    </row>
    <row r="127" spans="2:9" ht="14.25" hidden="1">
      <c r="B127" s="30"/>
      <c r="C127" s="34"/>
      <c r="D127" s="35" t="s">
        <v>167</v>
      </c>
      <c r="F127" s="94"/>
      <c r="G127" s="111">
        <v>0</v>
      </c>
      <c r="H127" s="95"/>
      <c r="I127" s="111">
        <v>0</v>
      </c>
    </row>
    <row r="128" spans="2:9" ht="14.25" hidden="1">
      <c r="B128" s="30"/>
      <c r="C128" s="34"/>
      <c r="D128" s="35" t="s">
        <v>168</v>
      </c>
      <c r="F128" s="94"/>
      <c r="G128" s="111">
        <v>0</v>
      </c>
      <c r="H128" s="95"/>
      <c r="I128" s="111">
        <v>0</v>
      </c>
    </row>
    <row r="129" spans="2:9" ht="14.25" hidden="1">
      <c r="B129" s="30"/>
      <c r="C129" s="34"/>
      <c r="D129" s="35" t="s">
        <v>169</v>
      </c>
      <c r="F129" s="94"/>
      <c r="G129" s="111">
        <v>0</v>
      </c>
      <c r="H129" s="95"/>
      <c r="I129" s="111">
        <v>0</v>
      </c>
    </row>
    <row r="130" spans="2:9" ht="14.25" hidden="1">
      <c r="B130" s="30"/>
      <c r="C130" s="26"/>
      <c r="D130" s="35" t="s">
        <v>170</v>
      </c>
      <c r="F130" s="94"/>
      <c r="G130" s="112">
        <v>0</v>
      </c>
      <c r="H130" s="97"/>
      <c r="I130" s="112">
        <v>0</v>
      </c>
    </row>
    <row r="131" spans="2:9" ht="14.25" hidden="1">
      <c r="B131" s="30"/>
      <c r="C131" s="26"/>
      <c r="D131" s="35"/>
      <c r="F131" s="94"/>
      <c r="G131" s="112">
        <f>SUM(G115:G130)</f>
        <v>0</v>
      </c>
      <c r="H131" s="97"/>
      <c r="I131" s="112">
        <f>SUM(I115:I130)</f>
        <v>0</v>
      </c>
    </row>
    <row r="132" spans="2:6" ht="14.25" hidden="1">
      <c r="B132" s="99"/>
      <c r="C132" s="31" t="s">
        <v>13</v>
      </c>
      <c r="D132" s="33"/>
      <c r="F132" s="94"/>
    </row>
    <row r="133" spans="1:9" ht="15" hidden="1">
      <c r="A133" s="100"/>
      <c r="B133" s="30"/>
      <c r="C133" s="34"/>
      <c r="D133" s="35" t="s">
        <v>171</v>
      </c>
      <c r="F133" s="94"/>
      <c r="G133" s="111">
        <v>0</v>
      </c>
      <c r="H133" s="95"/>
      <c r="I133" s="111">
        <v>0</v>
      </c>
    </row>
    <row r="134" spans="2:9" ht="14.25" hidden="1">
      <c r="B134" s="30"/>
      <c r="C134" s="34"/>
      <c r="D134" s="35" t="s">
        <v>172</v>
      </c>
      <c r="E134" s="94"/>
      <c r="G134" s="111">
        <v>0</v>
      </c>
      <c r="H134" s="95"/>
      <c r="I134" s="111">
        <v>0</v>
      </c>
    </row>
    <row r="135" spans="1:9" ht="15" customHeight="1" hidden="1">
      <c r="A135" s="129"/>
      <c r="B135" s="30"/>
      <c r="C135" s="34"/>
      <c r="D135" s="35" t="s">
        <v>173</v>
      </c>
      <c r="E135" s="129"/>
      <c r="F135" s="94"/>
      <c r="G135" s="111">
        <v>0</v>
      </c>
      <c r="H135" s="95"/>
      <c r="I135" s="111">
        <v>0</v>
      </c>
    </row>
    <row r="136" spans="2:9" ht="15" customHeight="1" hidden="1">
      <c r="B136" s="30"/>
      <c r="C136" s="34"/>
      <c r="D136" s="35" t="s">
        <v>174</v>
      </c>
      <c r="E136" s="130"/>
      <c r="F136" s="94"/>
      <c r="G136" s="111">
        <v>0</v>
      </c>
      <c r="H136" s="95"/>
      <c r="I136" s="111">
        <v>0</v>
      </c>
    </row>
    <row r="137" spans="1:9" ht="15" customHeight="1" hidden="1">
      <c r="A137" s="129"/>
      <c r="B137" s="30"/>
      <c r="C137" s="34"/>
      <c r="D137" s="33" t="s">
        <v>175</v>
      </c>
      <c r="E137" s="101"/>
      <c r="F137" s="94"/>
      <c r="G137" s="97"/>
      <c r="H137" s="97"/>
      <c r="I137" s="112">
        <v>0</v>
      </c>
    </row>
    <row r="138" spans="1:9" ht="15" customHeight="1" hidden="1">
      <c r="A138" s="129"/>
      <c r="B138" s="30"/>
      <c r="C138" s="34"/>
      <c r="D138" s="33"/>
      <c r="E138" s="101"/>
      <c r="F138" s="94"/>
      <c r="G138" s="112">
        <f>SUM(G133:G137)</f>
        <v>0</v>
      </c>
      <c r="H138" s="97"/>
      <c r="I138" s="112">
        <f>SUM(I133:I137)</f>
        <v>0</v>
      </c>
    </row>
    <row r="139" spans="2:6" ht="15" customHeight="1" hidden="1">
      <c r="B139" s="99"/>
      <c r="C139" s="31" t="s">
        <v>14</v>
      </c>
      <c r="D139" s="33"/>
      <c r="E139" s="21"/>
      <c r="F139" s="94"/>
    </row>
    <row r="140" spans="2:9" ht="15.75" hidden="1">
      <c r="B140" s="30"/>
      <c r="C140" s="35"/>
      <c r="D140" s="33" t="s">
        <v>176</v>
      </c>
      <c r="E140" s="131"/>
      <c r="F140" s="119"/>
      <c r="G140" s="95"/>
      <c r="H140" s="95"/>
      <c r="I140" s="111"/>
    </row>
    <row r="141" spans="2:9" ht="15.75" hidden="1">
      <c r="B141" s="30"/>
      <c r="C141" s="35"/>
      <c r="D141" s="33" t="s">
        <v>177</v>
      </c>
      <c r="E141" s="131"/>
      <c r="F141" s="119"/>
      <c r="G141" s="95"/>
      <c r="H141" s="95"/>
      <c r="I141" s="111"/>
    </row>
    <row r="142" spans="2:9" ht="15.75" hidden="1">
      <c r="B142" s="30"/>
      <c r="C142" s="35"/>
      <c r="D142" s="33" t="s">
        <v>178</v>
      </c>
      <c r="E142" s="131"/>
      <c r="F142" s="119"/>
      <c r="G142" s="111">
        <v>0</v>
      </c>
      <c r="H142" s="95"/>
      <c r="I142" s="111"/>
    </row>
    <row r="143" spans="1:9" ht="14.25" hidden="1">
      <c r="A143" s="129"/>
      <c r="B143" s="30"/>
      <c r="C143" s="35"/>
      <c r="D143" s="33" t="s">
        <v>14</v>
      </c>
      <c r="E143" s="101"/>
      <c r="F143" s="94"/>
      <c r="G143" s="112">
        <v>0</v>
      </c>
      <c r="H143" s="97"/>
      <c r="I143" s="112">
        <v>0</v>
      </c>
    </row>
    <row r="144" spans="1:9" ht="15" hidden="1">
      <c r="A144" s="132"/>
      <c r="B144" s="132"/>
      <c r="C144" s="133"/>
      <c r="D144" s="21"/>
      <c r="E144" s="134"/>
      <c r="F144" s="94"/>
      <c r="G144" s="95"/>
      <c r="H144" s="95"/>
      <c r="I144" s="111" t="s">
        <v>1</v>
      </c>
    </row>
    <row r="145" spans="1:9" ht="15" customHeight="1" hidden="1">
      <c r="A145" s="129"/>
      <c r="B145" s="129"/>
      <c r="C145" s="133"/>
      <c r="D145" s="21"/>
      <c r="E145" s="135" t="s">
        <v>179</v>
      </c>
      <c r="F145" s="94"/>
      <c r="G145" s="95"/>
      <c r="H145" s="95"/>
      <c r="I145" s="111" t="s">
        <v>1</v>
      </c>
    </row>
    <row r="146" spans="1:9" ht="14.25" hidden="1">
      <c r="A146" s="129"/>
      <c r="B146" s="129"/>
      <c r="C146" s="136"/>
      <c r="D146" s="21"/>
      <c r="F146" s="94"/>
      <c r="G146" s="95"/>
      <c r="H146" s="95"/>
      <c r="I146" s="111" t="s">
        <v>1</v>
      </c>
    </row>
    <row r="147" spans="3:9" ht="15" hidden="1">
      <c r="C147" s="137"/>
      <c r="D147" s="132"/>
      <c r="F147" s="94"/>
      <c r="G147" s="112">
        <f>SUM(G140:G143)</f>
        <v>0</v>
      </c>
      <c r="H147" s="97"/>
      <c r="I147" s="112">
        <f>SUM(I140:I143)</f>
        <v>0</v>
      </c>
    </row>
    <row r="148" spans="2:9" ht="15" hidden="1">
      <c r="B148" s="31" t="s">
        <v>55</v>
      </c>
      <c r="C148" s="137"/>
      <c r="D148" s="132"/>
      <c r="F148" s="94"/>
      <c r="G148" s="113">
        <f>G113+G131+G138+G147</f>
        <v>0</v>
      </c>
      <c r="H148" s="98"/>
      <c r="I148" s="113">
        <f>I113+I131+I138+I147</f>
        <v>0</v>
      </c>
    </row>
    <row r="149" spans="3:9" ht="15" hidden="1">
      <c r="C149" s="137"/>
      <c r="D149" s="132"/>
      <c r="F149" s="94"/>
      <c r="G149" s="97"/>
      <c r="H149" s="97"/>
      <c r="I149" s="112"/>
    </row>
    <row r="150" spans="2:9" ht="15" hidden="1">
      <c r="B150" s="31" t="s">
        <v>3</v>
      </c>
      <c r="D150" s="132"/>
      <c r="F150" s="94"/>
      <c r="G150" s="97"/>
      <c r="H150" s="97"/>
      <c r="I150" s="112"/>
    </row>
    <row r="151" spans="1:10" s="33" customFormat="1" ht="14.25" customHeight="1" hidden="1">
      <c r="A151" s="36"/>
      <c r="B151" s="102"/>
      <c r="C151" s="31" t="s">
        <v>15</v>
      </c>
      <c r="D151" s="37"/>
      <c r="I151" s="114"/>
      <c r="J151" s="25"/>
    </row>
    <row r="152" spans="1:10" s="33" customFormat="1" ht="14.25" customHeight="1" hidden="1">
      <c r="A152" s="36"/>
      <c r="B152" s="38"/>
      <c r="C152" s="35"/>
      <c r="D152" s="33" t="s">
        <v>180</v>
      </c>
      <c r="G152" s="111">
        <v>0</v>
      </c>
      <c r="H152" s="95"/>
      <c r="I152" s="111">
        <v>0</v>
      </c>
      <c r="J152" s="25"/>
    </row>
    <row r="153" spans="1:10" s="33" customFormat="1" ht="14.25" customHeight="1" hidden="1">
      <c r="A153" s="36"/>
      <c r="B153" s="38"/>
      <c r="C153" s="35"/>
      <c r="D153" s="33" t="s">
        <v>181</v>
      </c>
      <c r="G153" s="112">
        <v>0</v>
      </c>
      <c r="H153" s="97"/>
      <c r="I153" s="112">
        <v>0</v>
      </c>
      <c r="J153" s="25"/>
    </row>
    <row r="154" spans="1:10" s="33" customFormat="1" ht="14.25" customHeight="1" hidden="1">
      <c r="A154" s="36"/>
      <c r="B154" s="38"/>
      <c r="C154" s="35"/>
      <c r="G154" s="112">
        <f>SUM(G152:G153)</f>
        <v>0</v>
      </c>
      <c r="H154" s="97"/>
      <c r="I154" s="112">
        <f>SUM(I152:I153)</f>
        <v>0</v>
      </c>
      <c r="J154" s="25"/>
    </row>
    <row r="155" spans="1:10" s="33" customFormat="1" ht="14.25" customHeight="1" hidden="1">
      <c r="A155" s="36"/>
      <c r="B155" s="102"/>
      <c r="C155" s="31" t="s">
        <v>37</v>
      </c>
      <c r="I155" s="114"/>
      <c r="J155" s="25"/>
    </row>
    <row r="156" spans="1:10" s="33" customFormat="1" ht="14.25" customHeight="1" hidden="1">
      <c r="A156" s="36"/>
      <c r="B156" s="38"/>
      <c r="C156" s="35"/>
      <c r="D156" s="33" t="s">
        <v>182</v>
      </c>
      <c r="G156" s="111">
        <v>0</v>
      </c>
      <c r="H156" s="95"/>
      <c r="I156" s="111">
        <v>0</v>
      </c>
      <c r="J156" s="25"/>
    </row>
    <row r="157" spans="1:10" s="33" customFormat="1" ht="14.25" customHeight="1" hidden="1">
      <c r="A157" s="36"/>
      <c r="B157" s="38"/>
      <c r="C157" s="35"/>
      <c r="D157" s="33" t="s">
        <v>183</v>
      </c>
      <c r="G157" s="112">
        <v>0</v>
      </c>
      <c r="H157" s="97"/>
      <c r="I157" s="112">
        <v>0</v>
      </c>
      <c r="J157" s="25"/>
    </row>
    <row r="158" spans="1:10" s="33" customFormat="1" ht="14.25" customHeight="1" hidden="1">
      <c r="A158" s="36"/>
      <c r="B158" s="38"/>
      <c r="C158" s="35"/>
      <c r="G158" s="112">
        <f>SUM(G156:G157)</f>
        <v>0</v>
      </c>
      <c r="H158" s="97"/>
      <c r="I158" s="112">
        <f>SUM(I156:I157)</f>
        <v>0</v>
      </c>
      <c r="J158" s="25"/>
    </row>
    <row r="159" spans="1:10" s="33" customFormat="1" ht="14.25" customHeight="1" hidden="1">
      <c r="A159" s="36"/>
      <c r="B159" s="102"/>
      <c r="C159" s="31" t="s">
        <v>16</v>
      </c>
      <c r="D159" s="37"/>
      <c r="I159" s="114"/>
      <c r="J159" s="25"/>
    </row>
    <row r="160" spans="1:10" s="33" customFormat="1" ht="14.25" customHeight="1" hidden="1">
      <c r="A160" s="36"/>
      <c r="B160" s="38"/>
      <c r="C160" s="35"/>
      <c r="D160" s="33" t="s">
        <v>184</v>
      </c>
      <c r="G160" s="111">
        <v>0</v>
      </c>
      <c r="H160" s="95"/>
      <c r="I160" s="111">
        <v>0</v>
      </c>
      <c r="J160" s="25"/>
    </row>
    <row r="161" spans="1:10" s="33" customFormat="1" ht="14.25" customHeight="1" hidden="1">
      <c r="A161" s="36"/>
      <c r="B161" s="38"/>
      <c r="C161" s="35"/>
      <c r="D161" s="33" t="s">
        <v>185</v>
      </c>
      <c r="G161" s="111">
        <v>0</v>
      </c>
      <c r="H161" s="95"/>
      <c r="I161" s="111">
        <v>0</v>
      </c>
      <c r="J161" s="25"/>
    </row>
    <row r="162" spans="1:10" s="33" customFormat="1" ht="14.25" customHeight="1" hidden="1">
      <c r="A162" s="36"/>
      <c r="B162" s="38"/>
      <c r="C162" s="35"/>
      <c r="D162" s="33" t="s">
        <v>186</v>
      </c>
      <c r="G162" s="95"/>
      <c r="H162" s="95"/>
      <c r="I162" s="111">
        <v>0</v>
      </c>
      <c r="J162" s="25"/>
    </row>
    <row r="163" spans="1:36" s="25" customFormat="1" ht="14.25" customHeight="1" hidden="1">
      <c r="A163" s="36"/>
      <c r="B163" s="38"/>
      <c r="C163" s="35"/>
      <c r="D163" s="33" t="s">
        <v>187</v>
      </c>
      <c r="G163" s="95"/>
      <c r="H163" s="95"/>
      <c r="I163" s="111">
        <v>0</v>
      </c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</row>
    <row r="164" spans="1:36" s="25" customFormat="1" ht="14.25" customHeight="1" hidden="1">
      <c r="A164" s="36"/>
      <c r="B164" s="38"/>
      <c r="C164" s="35"/>
      <c r="D164" s="33" t="s">
        <v>188</v>
      </c>
      <c r="G164" s="111">
        <v>0</v>
      </c>
      <c r="H164" s="95"/>
      <c r="I164" s="111">
        <v>0</v>
      </c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</row>
    <row r="165" spans="1:9" s="25" customFormat="1" ht="14.25" customHeight="1" hidden="1">
      <c r="A165" s="36"/>
      <c r="B165" s="38"/>
      <c r="C165" s="35"/>
      <c r="D165" s="33" t="s">
        <v>189</v>
      </c>
      <c r="G165" s="111">
        <v>0</v>
      </c>
      <c r="H165" s="95"/>
      <c r="I165" s="111">
        <v>0</v>
      </c>
    </row>
    <row r="166" spans="1:9" s="25" customFormat="1" ht="14.25" customHeight="1" hidden="1">
      <c r="A166" s="36"/>
      <c r="B166" s="38"/>
      <c r="C166" s="35"/>
      <c r="D166" s="33" t="s">
        <v>190</v>
      </c>
      <c r="G166" s="111">
        <v>0</v>
      </c>
      <c r="H166" s="95"/>
      <c r="I166" s="111">
        <v>0</v>
      </c>
    </row>
    <row r="167" spans="1:9" s="25" customFormat="1" ht="14.25" customHeight="1" hidden="1">
      <c r="A167" s="36"/>
      <c r="B167" s="38"/>
      <c r="C167" s="35"/>
      <c r="D167" s="33" t="s">
        <v>191</v>
      </c>
      <c r="G167" s="111">
        <v>0</v>
      </c>
      <c r="H167" s="95"/>
      <c r="I167" s="111">
        <v>0</v>
      </c>
    </row>
    <row r="168" spans="1:9" s="25" customFormat="1" ht="14.25" customHeight="1" hidden="1">
      <c r="A168" s="36"/>
      <c r="B168" s="38"/>
      <c r="C168" s="35"/>
      <c r="D168" s="33" t="s">
        <v>192</v>
      </c>
      <c r="G168" s="111">
        <v>0</v>
      </c>
      <c r="H168" s="95"/>
      <c r="I168" s="111">
        <v>0</v>
      </c>
    </row>
    <row r="169" spans="1:9" s="25" customFormat="1" ht="14.25" customHeight="1" hidden="1">
      <c r="A169" s="36"/>
      <c r="B169" s="38"/>
      <c r="C169" s="35"/>
      <c r="D169" s="33" t="s">
        <v>193</v>
      </c>
      <c r="G169" s="111">
        <v>0</v>
      </c>
      <c r="H169" s="95"/>
      <c r="I169" s="111">
        <v>0</v>
      </c>
    </row>
    <row r="170" spans="1:9" s="25" customFormat="1" ht="14.25" customHeight="1" hidden="1">
      <c r="A170" s="36"/>
      <c r="B170" s="38"/>
      <c r="C170" s="35"/>
      <c r="D170" s="33" t="s">
        <v>194</v>
      </c>
      <c r="G170" s="95"/>
      <c r="H170" s="95"/>
      <c r="I170" s="111">
        <v>0</v>
      </c>
    </row>
    <row r="171" spans="1:9" s="33" customFormat="1" ht="14.25" customHeight="1" hidden="1">
      <c r="A171" s="36"/>
      <c r="B171" s="38"/>
      <c r="C171" s="35"/>
      <c r="D171" s="33" t="s">
        <v>195</v>
      </c>
      <c r="G171" s="95"/>
      <c r="H171" s="95"/>
      <c r="I171" s="111">
        <v>0</v>
      </c>
    </row>
    <row r="172" spans="1:10" s="33" customFormat="1" ht="14.25" customHeight="1" hidden="1">
      <c r="A172" s="36"/>
      <c r="B172" s="38"/>
      <c r="C172" s="35"/>
      <c r="D172" s="33" t="s">
        <v>196</v>
      </c>
      <c r="G172" s="95"/>
      <c r="H172" s="95"/>
      <c r="I172" s="111">
        <v>0</v>
      </c>
      <c r="J172" s="25"/>
    </row>
    <row r="173" spans="1:10" s="33" customFormat="1" ht="14.25" customHeight="1" hidden="1">
      <c r="A173" s="36"/>
      <c r="B173" s="38"/>
      <c r="C173" s="35"/>
      <c r="D173" s="33" t="s">
        <v>197</v>
      </c>
      <c r="G173" s="112">
        <v>0</v>
      </c>
      <c r="H173" s="97"/>
      <c r="I173" s="112">
        <v>0</v>
      </c>
      <c r="J173" s="25"/>
    </row>
    <row r="174" spans="1:10" s="33" customFormat="1" ht="14.25" customHeight="1" hidden="1">
      <c r="A174" s="36"/>
      <c r="B174" s="38"/>
      <c r="C174" s="35"/>
      <c r="G174" s="112">
        <f>SUM(G160:G173)</f>
        <v>0</v>
      </c>
      <c r="H174" s="97"/>
      <c r="I174" s="112">
        <f>SUM(I160:I173)</f>
        <v>0</v>
      </c>
      <c r="J174" s="25"/>
    </row>
    <row r="175" spans="1:10" s="33" customFormat="1" ht="14.25" customHeight="1" hidden="1">
      <c r="A175" s="36"/>
      <c r="B175" s="102"/>
      <c r="C175" s="31" t="s">
        <v>17</v>
      </c>
      <c r="D175" s="37"/>
      <c r="I175" s="114"/>
      <c r="J175" s="25"/>
    </row>
    <row r="176" spans="1:10" s="33" customFormat="1" ht="14.25" customHeight="1" hidden="1">
      <c r="A176" s="36"/>
      <c r="B176" s="38"/>
      <c r="C176" s="35"/>
      <c r="D176" s="33" t="s">
        <v>198</v>
      </c>
      <c r="G176" s="111">
        <v>0</v>
      </c>
      <c r="H176" s="95"/>
      <c r="I176" s="111">
        <v>0</v>
      </c>
      <c r="J176" s="25"/>
    </row>
    <row r="177" spans="1:10" s="33" customFormat="1" ht="14.25" customHeight="1" hidden="1">
      <c r="A177" s="36"/>
      <c r="B177" s="38"/>
      <c r="C177" s="35"/>
      <c r="D177" s="33" t="s">
        <v>199</v>
      </c>
      <c r="G177" s="112">
        <v>0</v>
      </c>
      <c r="H177" s="97"/>
      <c r="I177" s="112">
        <v>0</v>
      </c>
      <c r="J177" s="25"/>
    </row>
    <row r="178" spans="1:10" s="33" customFormat="1" ht="14.25" customHeight="1" hidden="1">
      <c r="A178" s="36"/>
      <c r="B178" s="38"/>
      <c r="C178" s="35"/>
      <c r="G178" s="112">
        <f>SUM(G176:G177)</f>
        <v>0</v>
      </c>
      <c r="H178" s="97"/>
      <c r="I178" s="112">
        <f>SUM(I176:I177)</f>
        <v>0</v>
      </c>
      <c r="J178" s="25"/>
    </row>
    <row r="179" spans="1:10" s="33" customFormat="1" ht="14.25" customHeight="1" hidden="1">
      <c r="A179" s="36"/>
      <c r="B179" s="102"/>
      <c r="C179" s="31" t="s">
        <v>18</v>
      </c>
      <c r="D179" s="37"/>
      <c r="I179" s="114"/>
      <c r="J179" s="25"/>
    </row>
    <row r="180" spans="1:10" s="33" customFormat="1" ht="14.25" customHeight="1" hidden="1">
      <c r="A180" s="36"/>
      <c r="B180" s="38"/>
      <c r="C180" s="35"/>
      <c r="D180" s="33" t="s">
        <v>200</v>
      </c>
      <c r="G180" s="111">
        <v>0</v>
      </c>
      <c r="H180" s="95"/>
      <c r="I180" s="111">
        <v>0</v>
      </c>
      <c r="J180" s="25"/>
    </row>
    <row r="181" spans="1:10" s="33" customFormat="1" ht="14.25" customHeight="1" hidden="1">
      <c r="A181" s="36"/>
      <c r="B181" s="38"/>
      <c r="C181" s="35"/>
      <c r="D181" s="33" t="s">
        <v>201</v>
      </c>
      <c r="G181" s="111">
        <v>0</v>
      </c>
      <c r="H181" s="95"/>
      <c r="I181" s="111">
        <v>0</v>
      </c>
      <c r="J181" s="25"/>
    </row>
    <row r="182" spans="1:10" s="33" customFormat="1" ht="14.25" customHeight="1" hidden="1">
      <c r="A182" s="36"/>
      <c r="B182" s="38"/>
      <c r="C182" s="35"/>
      <c r="D182" s="33" t="s">
        <v>202</v>
      </c>
      <c r="G182" s="111">
        <v>0</v>
      </c>
      <c r="H182" s="95"/>
      <c r="I182" s="111">
        <v>0</v>
      </c>
      <c r="J182" s="25"/>
    </row>
    <row r="183" spans="1:10" s="33" customFormat="1" ht="14.25" customHeight="1" hidden="1">
      <c r="A183" s="36"/>
      <c r="B183" s="38"/>
      <c r="C183" s="35"/>
      <c r="D183" s="33" t="s">
        <v>203</v>
      </c>
      <c r="G183" s="112">
        <v>0</v>
      </c>
      <c r="H183" s="97"/>
      <c r="I183" s="112">
        <v>0</v>
      </c>
      <c r="J183" s="25"/>
    </row>
    <row r="184" spans="1:10" s="33" customFormat="1" ht="14.25" customHeight="1" hidden="1">
      <c r="A184" s="36"/>
      <c r="B184" s="38"/>
      <c r="C184" s="35"/>
      <c r="G184" s="112">
        <f>SUM(G180:G183)</f>
        <v>0</v>
      </c>
      <c r="H184" s="97"/>
      <c r="I184" s="112">
        <f>SUM(I180:I183)</f>
        <v>0</v>
      </c>
      <c r="J184" s="25"/>
    </row>
    <row r="185" spans="1:10" s="33" customFormat="1" ht="14.25" customHeight="1" hidden="1">
      <c r="A185" s="36"/>
      <c r="B185" s="102"/>
      <c r="C185" s="31" t="s">
        <v>38</v>
      </c>
      <c r="D185" s="37"/>
      <c r="I185" s="114"/>
      <c r="J185" s="25"/>
    </row>
    <row r="186" spans="1:10" s="33" customFormat="1" ht="14.25" customHeight="1" hidden="1">
      <c r="A186" s="36"/>
      <c r="B186" s="38"/>
      <c r="C186" s="35"/>
      <c r="D186" s="35" t="s">
        <v>204</v>
      </c>
      <c r="G186" s="95"/>
      <c r="H186" s="95"/>
      <c r="I186" s="111"/>
      <c r="J186" s="25"/>
    </row>
    <row r="187" spans="1:10" s="33" customFormat="1" ht="14.25" customHeight="1" hidden="1">
      <c r="A187" s="36"/>
      <c r="B187" s="38"/>
      <c r="C187" s="35"/>
      <c r="D187" s="35" t="s">
        <v>205</v>
      </c>
      <c r="G187" s="112">
        <v>0</v>
      </c>
      <c r="H187" s="97"/>
      <c r="I187" s="112">
        <v>0</v>
      </c>
      <c r="J187" s="25"/>
    </row>
    <row r="188" spans="1:10" s="33" customFormat="1" ht="14.25" customHeight="1" hidden="1">
      <c r="A188" s="36"/>
      <c r="B188" s="38"/>
      <c r="C188" s="35"/>
      <c r="D188" s="35"/>
      <c r="G188" s="112">
        <f>SUM(G186:G187)</f>
        <v>0</v>
      </c>
      <c r="H188" s="97"/>
      <c r="I188" s="112">
        <f>SUM(I186:I187)</f>
        <v>0</v>
      </c>
      <c r="J188" s="25"/>
    </row>
    <row r="189" spans="1:10" s="33" customFormat="1" ht="14.25" customHeight="1" hidden="1">
      <c r="A189" s="36"/>
      <c r="B189" s="102"/>
      <c r="C189" s="31" t="s">
        <v>39</v>
      </c>
      <c r="D189" s="37"/>
      <c r="I189" s="114"/>
      <c r="J189" s="25"/>
    </row>
    <row r="190" spans="1:10" s="33" customFormat="1" ht="14.25" customHeight="1" hidden="1">
      <c r="A190" s="36"/>
      <c r="B190" s="38"/>
      <c r="C190" s="35"/>
      <c r="D190" s="35" t="s">
        <v>206</v>
      </c>
      <c r="G190" s="95"/>
      <c r="H190" s="95"/>
      <c r="I190" s="111">
        <v>0</v>
      </c>
      <c r="J190" s="25"/>
    </row>
    <row r="191" spans="1:10" s="33" customFormat="1" ht="14.25" customHeight="1" hidden="1">
      <c r="A191" s="36"/>
      <c r="B191" s="38"/>
      <c r="C191" s="35"/>
      <c r="D191" s="35" t="s">
        <v>207</v>
      </c>
      <c r="G191" s="97"/>
      <c r="H191" s="97"/>
      <c r="I191" s="112">
        <v>0</v>
      </c>
      <c r="J191" s="25"/>
    </row>
    <row r="192" spans="1:10" s="33" customFormat="1" ht="14.25" customHeight="1" hidden="1">
      <c r="A192" s="36"/>
      <c r="B192" s="38"/>
      <c r="C192" s="35"/>
      <c r="D192" s="35"/>
      <c r="G192" s="112">
        <f>SUM(G190:G191)</f>
        <v>0</v>
      </c>
      <c r="H192" s="97"/>
      <c r="I192" s="112">
        <f>SUM(I190:I191)</f>
        <v>0</v>
      </c>
      <c r="J192" s="25"/>
    </row>
    <row r="193" spans="1:10" s="33" customFormat="1" ht="14.25" customHeight="1" hidden="1">
      <c r="A193" s="36"/>
      <c r="B193" s="102"/>
      <c r="C193" s="31" t="s">
        <v>40</v>
      </c>
      <c r="D193" s="37"/>
      <c r="I193" s="114"/>
      <c r="J193" s="25"/>
    </row>
    <row r="194" spans="1:10" s="33" customFormat="1" ht="14.25" customHeight="1" hidden="1">
      <c r="A194" s="36"/>
      <c r="B194" s="38"/>
      <c r="C194" s="35"/>
      <c r="D194" s="35" t="s">
        <v>208</v>
      </c>
      <c r="G194" s="95"/>
      <c r="H194" s="95"/>
      <c r="I194" s="111">
        <v>0</v>
      </c>
      <c r="J194" s="25"/>
    </row>
    <row r="195" spans="1:10" s="33" customFormat="1" ht="14.25" customHeight="1" hidden="1">
      <c r="A195" s="36"/>
      <c r="B195" s="38"/>
      <c r="C195" s="35"/>
      <c r="D195" s="35" t="s">
        <v>209</v>
      </c>
      <c r="G195" s="97"/>
      <c r="H195" s="97"/>
      <c r="I195" s="112">
        <v>0</v>
      </c>
      <c r="J195" s="25"/>
    </row>
    <row r="196" spans="1:10" s="33" customFormat="1" ht="14.25" customHeight="1" hidden="1">
      <c r="A196" s="36"/>
      <c r="B196" s="38"/>
      <c r="C196" s="35"/>
      <c r="D196" s="35"/>
      <c r="G196" s="112">
        <f>SUM(G194:G195)</f>
        <v>0</v>
      </c>
      <c r="H196" s="97"/>
      <c r="I196" s="112">
        <f>SUM(I194:I195)</f>
        <v>0</v>
      </c>
      <c r="J196" s="25"/>
    </row>
    <row r="197" spans="1:10" s="33" customFormat="1" ht="14.25" customHeight="1" hidden="1">
      <c r="A197" s="36"/>
      <c r="B197" s="102"/>
      <c r="C197" s="31" t="s">
        <v>41</v>
      </c>
      <c r="D197" s="37"/>
      <c r="G197" s="97"/>
      <c r="H197" s="97"/>
      <c r="I197" s="112"/>
      <c r="J197" s="25"/>
    </row>
    <row r="198" spans="1:10" s="33" customFormat="1" ht="14.25" customHeight="1" hidden="1">
      <c r="A198" s="36"/>
      <c r="B198" s="38"/>
      <c r="C198" s="35"/>
      <c r="D198" s="35" t="s">
        <v>41</v>
      </c>
      <c r="G198" s="112">
        <v>0</v>
      </c>
      <c r="H198" s="97"/>
      <c r="I198" s="112">
        <v>0</v>
      </c>
      <c r="J198" s="25"/>
    </row>
    <row r="199" spans="1:10" s="33" customFormat="1" ht="14.25" customHeight="1" hidden="1">
      <c r="A199" s="36"/>
      <c r="B199" s="38"/>
      <c r="C199" s="35"/>
      <c r="D199" s="35"/>
      <c r="G199" s="95"/>
      <c r="H199" s="95"/>
      <c r="I199" s="111"/>
      <c r="J199" s="25"/>
    </row>
    <row r="200" spans="1:10" s="33" customFormat="1" ht="14.25" customHeight="1" hidden="1">
      <c r="A200" s="36"/>
      <c r="B200" s="102"/>
      <c r="C200" s="31" t="s">
        <v>42</v>
      </c>
      <c r="D200" s="37"/>
      <c r="I200" s="114"/>
      <c r="J200" s="25"/>
    </row>
    <row r="201" spans="1:10" s="33" customFormat="1" ht="14.25" customHeight="1" hidden="1">
      <c r="A201" s="36"/>
      <c r="B201" s="38"/>
      <c r="C201" s="103"/>
      <c r="D201" s="104" t="s">
        <v>210</v>
      </c>
      <c r="G201" s="95"/>
      <c r="H201" s="95"/>
      <c r="I201" s="111">
        <v>0</v>
      </c>
      <c r="J201" s="25"/>
    </row>
    <row r="202" spans="1:10" s="33" customFormat="1" ht="14.25" customHeight="1" hidden="1">
      <c r="A202" s="36"/>
      <c r="B202" s="38"/>
      <c r="C202" s="103"/>
      <c r="D202" s="104" t="s">
        <v>211</v>
      </c>
      <c r="G202" s="95"/>
      <c r="H202" s="95"/>
      <c r="I202" s="111">
        <v>0</v>
      </c>
      <c r="J202" s="25"/>
    </row>
    <row r="203" spans="1:10" s="33" customFormat="1" ht="14.25" customHeight="1" hidden="1">
      <c r="A203" s="36"/>
      <c r="B203" s="38"/>
      <c r="C203" s="103"/>
      <c r="D203" s="104" t="s">
        <v>212</v>
      </c>
      <c r="G203" s="112">
        <v>0</v>
      </c>
      <c r="H203" s="97"/>
      <c r="I203" s="112">
        <v>0</v>
      </c>
      <c r="J203" s="25"/>
    </row>
    <row r="204" spans="1:10" s="33" customFormat="1" ht="14.25" customHeight="1" hidden="1">
      <c r="A204" s="36"/>
      <c r="B204" s="38"/>
      <c r="C204" s="103"/>
      <c r="D204" s="104"/>
      <c r="G204" s="112">
        <f>SUM(G201:G203)</f>
        <v>0</v>
      </c>
      <c r="H204" s="97"/>
      <c r="I204" s="112">
        <f>SUM(I201:I203)</f>
        <v>0</v>
      </c>
      <c r="J204" s="25"/>
    </row>
    <row r="205" spans="1:10" s="33" customFormat="1" ht="14.25" customHeight="1" hidden="1">
      <c r="A205" s="36"/>
      <c r="B205" s="102"/>
      <c r="C205" s="31" t="s">
        <v>43</v>
      </c>
      <c r="D205" s="37"/>
      <c r="I205" s="114"/>
      <c r="J205" s="25"/>
    </row>
    <row r="206" spans="1:10" s="33" customFormat="1" ht="14.25" customHeight="1" hidden="1">
      <c r="A206" s="36"/>
      <c r="B206" s="38"/>
      <c r="C206" s="35"/>
      <c r="D206" s="35" t="s">
        <v>213</v>
      </c>
      <c r="G206" s="111">
        <v>0</v>
      </c>
      <c r="H206" s="95"/>
      <c r="I206" s="111">
        <v>0</v>
      </c>
      <c r="J206" s="25"/>
    </row>
    <row r="207" spans="1:10" s="33" customFormat="1" ht="14.25" customHeight="1" hidden="1">
      <c r="A207" s="36"/>
      <c r="B207" s="38"/>
      <c r="C207" s="35"/>
      <c r="D207" s="35" t="s">
        <v>214</v>
      </c>
      <c r="G207" s="111">
        <v>0</v>
      </c>
      <c r="H207" s="95"/>
      <c r="I207" s="111">
        <v>0</v>
      </c>
      <c r="J207" s="25"/>
    </row>
    <row r="208" spans="1:10" s="33" customFormat="1" ht="14.25" customHeight="1" hidden="1">
      <c r="A208" s="36"/>
      <c r="B208" s="38"/>
      <c r="C208" s="35"/>
      <c r="D208" s="35" t="s">
        <v>215</v>
      </c>
      <c r="G208" s="95"/>
      <c r="H208" s="95"/>
      <c r="I208" s="111">
        <v>0</v>
      </c>
      <c r="J208" s="25"/>
    </row>
    <row r="209" spans="1:10" s="33" customFormat="1" ht="14.25" customHeight="1" hidden="1">
      <c r="A209" s="36"/>
      <c r="B209" s="38"/>
      <c r="C209" s="35"/>
      <c r="D209" s="35" t="s">
        <v>216</v>
      </c>
      <c r="G209" s="112">
        <v>0</v>
      </c>
      <c r="H209" s="97"/>
      <c r="I209" s="112">
        <v>0</v>
      </c>
      <c r="J209" s="25"/>
    </row>
    <row r="210" spans="1:10" s="33" customFormat="1" ht="14.25" customHeight="1" hidden="1">
      <c r="A210" s="36"/>
      <c r="B210" s="38"/>
      <c r="C210" s="35"/>
      <c r="D210" s="35"/>
      <c r="G210" s="112">
        <f>SUM(G206:G209)</f>
        <v>0</v>
      </c>
      <c r="H210" s="97"/>
      <c r="I210" s="112">
        <f>SUM(I206:I209)</f>
        <v>0</v>
      </c>
      <c r="J210" s="25"/>
    </row>
    <row r="211" spans="1:10" s="33" customFormat="1" ht="14.25" customHeight="1" hidden="1">
      <c r="A211" s="36"/>
      <c r="B211" s="102"/>
      <c r="C211" s="31" t="s">
        <v>44</v>
      </c>
      <c r="I211" s="114"/>
      <c r="J211" s="25"/>
    </row>
    <row r="212" spans="1:10" s="33" customFormat="1" ht="14.25" customHeight="1" hidden="1">
      <c r="A212" s="36"/>
      <c r="B212" s="38"/>
      <c r="C212" s="35"/>
      <c r="D212" s="35" t="s">
        <v>217</v>
      </c>
      <c r="G212" s="95"/>
      <c r="H212" s="95"/>
      <c r="I212" s="111"/>
      <c r="J212" s="25"/>
    </row>
    <row r="213" spans="1:10" s="33" customFormat="1" ht="14.25" customHeight="1" hidden="1">
      <c r="A213" s="36"/>
      <c r="B213" s="38"/>
      <c r="C213" s="35"/>
      <c r="D213" s="35" t="s">
        <v>218</v>
      </c>
      <c r="G213" s="111">
        <v>0</v>
      </c>
      <c r="H213" s="95"/>
      <c r="I213" s="111">
        <v>0</v>
      </c>
      <c r="J213" s="25"/>
    </row>
    <row r="214" spans="1:10" s="33" customFormat="1" ht="14.25" customHeight="1" hidden="1">
      <c r="A214" s="36"/>
      <c r="B214" s="38"/>
      <c r="C214" s="35"/>
      <c r="D214" s="35" t="s">
        <v>219</v>
      </c>
      <c r="G214" s="111">
        <v>0</v>
      </c>
      <c r="H214" s="95"/>
      <c r="I214" s="111">
        <v>0</v>
      </c>
      <c r="J214" s="25"/>
    </row>
    <row r="215" spans="1:10" s="33" customFormat="1" ht="14.25" customHeight="1" hidden="1">
      <c r="A215" s="36"/>
      <c r="B215" s="38"/>
      <c r="C215" s="35"/>
      <c r="D215" s="35" t="s">
        <v>220</v>
      </c>
      <c r="G215" s="112">
        <v>0</v>
      </c>
      <c r="H215" s="97"/>
      <c r="I215" s="112">
        <v>0</v>
      </c>
      <c r="J215" s="25"/>
    </row>
    <row r="216" spans="1:10" s="33" customFormat="1" ht="14.25" customHeight="1" hidden="1">
      <c r="A216" s="36"/>
      <c r="B216" s="38"/>
      <c r="C216" s="35"/>
      <c r="D216" s="35"/>
      <c r="G216" s="112">
        <f>SUM(G212:G215)</f>
        <v>0</v>
      </c>
      <c r="H216" s="97"/>
      <c r="I216" s="112">
        <f>SUM(I212:I215)</f>
        <v>0</v>
      </c>
      <c r="J216" s="25"/>
    </row>
    <row r="217" spans="1:9" s="33" customFormat="1" ht="14.25" customHeight="1" hidden="1">
      <c r="A217" s="36"/>
      <c r="B217" s="102"/>
      <c r="C217" s="31" t="s">
        <v>19</v>
      </c>
      <c r="D217" s="26"/>
      <c r="E217" s="25"/>
      <c r="F217" s="25"/>
      <c r="I217" s="114"/>
    </row>
    <row r="218" spans="1:9" s="33" customFormat="1" ht="12.75" customHeight="1" hidden="1">
      <c r="A218" s="36"/>
      <c r="B218" s="38"/>
      <c r="C218" s="35"/>
      <c r="D218" s="35" t="s">
        <v>221</v>
      </c>
      <c r="E218" s="25"/>
      <c r="F218" s="25"/>
      <c r="G218" s="95"/>
      <c r="H218" s="95"/>
      <c r="I218" s="111">
        <v>0</v>
      </c>
    </row>
    <row r="219" spans="1:9" s="33" customFormat="1" ht="12.75" customHeight="1" hidden="1">
      <c r="A219" s="36"/>
      <c r="B219" s="38"/>
      <c r="C219" s="35"/>
      <c r="D219" s="35" t="s">
        <v>222</v>
      </c>
      <c r="E219" s="79"/>
      <c r="F219" s="25"/>
      <c r="G219" s="95"/>
      <c r="H219" s="95"/>
      <c r="I219" s="111">
        <v>0</v>
      </c>
    </row>
    <row r="220" spans="1:9" s="33" customFormat="1" ht="12.75" customHeight="1" hidden="1">
      <c r="A220" s="36"/>
      <c r="B220" s="38"/>
      <c r="C220" s="35"/>
      <c r="D220" s="35" t="s">
        <v>223</v>
      </c>
      <c r="E220" s="25"/>
      <c r="F220" s="25"/>
      <c r="G220" s="95"/>
      <c r="H220" s="95"/>
      <c r="I220" s="111">
        <v>0</v>
      </c>
    </row>
    <row r="221" spans="1:9" s="33" customFormat="1" ht="12.75" customHeight="1" hidden="1">
      <c r="A221" s="36"/>
      <c r="B221" s="38"/>
      <c r="C221" s="35"/>
      <c r="D221" s="39" t="s">
        <v>224</v>
      </c>
      <c r="E221" s="25"/>
      <c r="F221" s="25"/>
      <c r="G221" s="111">
        <v>0</v>
      </c>
      <c r="H221" s="95"/>
      <c r="I221" s="111">
        <v>0</v>
      </c>
    </row>
    <row r="222" spans="1:9" s="33" customFormat="1" ht="12.75" customHeight="1" hidden="1">
      <c r="A222" s="36"/>
      <c r="B222" s="38"/>
      <c r="C222" s="35"/>
      <c r="D222" s="39" t="s">
        <v>225</v>
      </c>
      <c r="E222" s="25"/>
      <c r="F222" s="25"/>
      <c r="G222" s="111">
        <v>0</v>
      </c>
      <c r="H222" s="95"/>
      <c r="I222" s="111">
        <v>0</v>
      </c>
    </row>
    <row r="223" spans="1:9" s="33" customFormat="1" ht="12.75" customHeight="1" hidden="1">
      <c r="A223" s="36"/>
      <c r="B223" s="38"/>
      <c r="C223" s="35"/>
      <c r="D223" s="39" t="s">
        <v>226</v>
      </c>
      <c r="E223" s="36"/>
      <c r="F223" s="25"/>
      <c r="G223" s="111">
        <v>0</v>
      </c>
      <c r="H223" s="95"/>
      <c r="I223" s="111">
        <v>0</v>
      </c>
    </row>
    <row r="224" spans="1:9" s="33" customFormat="1" ht="12.75" customHeight="1" hidden="1">
      <c r="A224" s="36"/>
      <c r="B224" s="38"/>
      <c r="C224" s="35"/>
      <c r="D224" s="39" t="s">
        <v>227</v>
      </c>
      <c r="E224" s="82"/>
      <c r="F224" s="25"/>
      <c r="G224" s="111">
        <v>0</v>
      </c>
      <c r="H224" s="95"/>
      <c r="I224" s="111">
        <v>0</v>
      </c>
    </row>
    <row r="225" spans="1:9" s="33" customFormat="1" ht="12.75" customHeight="1" hidden="1">
      <c r="A225" s="36"/>
      <c r="B225" s="38"/>
      <c r="C225" s="35"/>
      <c r="D225" s="39" t="s">
        <v>228</v>
      </c>
      <c r="E225" s="105"/>
      <c r="F225" s="25"/>
      <c r="G225" s="95"/>
      <c r="H225" s="95"/>
      <c r="I225" s="111">
        <v>0</v>
      </c>
    </row>
    <row r="226" spans="1:9" s="33" customFormat="1" ht="12.75" customHeight="1" hidden="1">
      <c r="A226" s="36"/>
      <c r="B226" s="38"/>
      <c r="C226" s="35"/>
      <c r="D226" s="39" t="s">
        <v>229</v>
      </c>
      <c r="E226" s="105"/>
      <c r="F226" s="25"/>
      <c r="G226" s="95"/>
      <c r="H226" s="95"/>
      <c r="I226" s="111">
        <v>0</v>
      </c>
    </row>
    <row r="227" spans="1:9" s="33" customFormat="1" ht="12.75" customHeight="1" hidden="1">
      <c r="A227" s="36"/>
      <c r="B227" s="38"/>
      <c r="C227" s="35"/>
      <c r="D227" s="39" t="s">
        <v>230</v>
      </c>
      <c r="E227" s="25"/>
      <c r="F227" s="25"/>
      <c r="G227" s="95"/>
      <c r="H227" s="95"/>
      <c r="I227" s="111">
        <v>0</v>
      </c>
    </row>
    <row r="228" spans="1:9" s="33" customFormat="1" ht="12.75" customHeight="1" hidden="1">
      <c r="A228" s="36"/>
      <c r="B228" s="38"/>
      <c r="C228" s="35"/>
      <c r="D228" s="247" t="s">
        <v>231</v>
      </c>
      <c r="E228" s="247"/>
      <c r="F228" s="247"/>
      <c r="G228" s="112">
        <v>0</v>
      </c>
      <c r="H228" s="97"/>
      <c r="I228" s="112">
        <v>0</v>
      </c>
    </row>
    <row r="229" spans="1:9" s="33" customFormat="1" ht="12.75" customHeight="1" hidden="1">
      <c r="A229" s="36"/>
      <c r="B229" s="38"/>
      <c r="C229" s="35"/>
      <c r="D229" s="85"/>
      <c r="E229" s="85"/>
      <c r="F229" s="85"/>
      <c r="G229" s="112">
        <f>SUM(G218:G228)</f>
        <v>0</v>
      </c>
      <c r="H229" s="97"/>
      <c r="I229" s="112">
        <f>SUM(I218:I228)</f>
        <v>0</v>
      </c>
    </row>
    <row r="230" spans="1:9" s="33" customFormat="1" ht="14.25" customHeight="1" hidden="1">
      <c r="A230" s="36"/>
      <c r="B230" s="102"/>
      <c r="C230" s="88" t="s">
        <v>20</v>
      </c>
      <c r="D230" s="25"/>
      <c r="E230" s="89"/>
      <c r="F230" s="25"/>
      <c r="I230" s="114"/>
    </row>
    <row r="231" spans="1:9" s="25" customFormat="1" ht="14.25" customHeight="1" hidden="1">
      <c r="A231" s="36"/>
      <c r="B231" s="38"/>
      <c r="C231" s="39"/>
      <c r="D231" s="39" t="s">
        <v>232</v>
      </c>
      <c r="G231" s="111">
        <v>0</v>
      </c>
      <c r="H231" s="95"/>
      <c r="I231" s="111">
        <v>0</v>
      </c>
    </row>
    <row r="232" spans="1:36" s="25" customFormat="1" ht="14.25" customHeight="1" hidden="1">
      <c r="A232" s="36"/>
      <c r="B232" s="38"/>
      <c r="C232" s="39"/>
      <c r="D232" s="39" t="s">
        <v>233</v>
      </c>
      <c r="G232" s="111">
        <v>0</v>
      </c>
      <c r="H232" s="95"/>
      <c r="I232" s="111">
        <v>0</v>
      </c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</row>
    <row r="233" spans="1:9" s="33" customFormat="1" ht="14.25" customHeight="1" hidden="1">
      <c r="A233" s="36"/>
      <c r="B233" s="38"/>
      <c r="C233" s="39"/>
      <c r="D233" s="39" t="s">
        <v>234</v>
      </c>
      <c r="E233" s="40"/>
      <c r="F233" s="25"/>
      <c r="G233" s="112">
        <v>0</v>
      </c>
      <c r="H233" s="97"/>
      <c r="I233" s="112">
        <v>0</v>
      </c>
    </row>
    <row r="234" spans="1:9" s="33" customFormat="1" ht="14.25" customHeight="1" hidden="1">
      <c r="A234" s="36"/>
      <c r="B234" s="38"/>
      <c r="C234" s="39"/>
      <c r="D234" s="39"/>
      <c r="E234" s="40"/>
      <c r="F234" s="25"/>
      <c r="G234" s="112">
        <f>SUM(G231:G233)</f>
        <v>0</v>
      </c>
      <c r="H234" s="97"/>
      <c r="I234" s="112">
        <f>SUM(I231:I233)</f>
        <v>0</v>
      </c>
    </row>
    <row r="235" spans="1:9" s="33" customFormat="1" ht="14.25" customHeight="1" hidden="1">
      <c r="A235" s="36"/>
      <c r="B235" s="102"/>
      <c r="C235" s="88" t="s">
        <v>45</v>
      </c>
      <c r="D235" s="39"/>
      <c r="E235" s="40"/>
      <c r="F235" s="25"/>
      <c r="G235" s="97"/>
      <c r="H235" s="97"/>
      <c r="I235" s="112"/>
    </row>
    <row r="236" spans="1:9" s="33" customFormat="1" ht="14.25" customHeight="1" hidden="1">
      <c r="A236" s="36"/>
      <c r="B236" s="38"/>
      <c r="C236" s="39"/>
      <c r="D236" s="27" t="s">
        <v>45</v>
      </c>
      <c r="E236" s="40"/>
      <c r="F236" s="25"/>
      <c r="G236" s="112">
        <v>0</v>
      </c>
      <c r="H236" s="97"/>
      <c r="I236" s="112">
        <v>0</v>
      </c>
    </row>
    <row r="237" spans="1:9" s="33" customFormat="1" ht="14.25" customHeight="1" hidden="1">
      <c r="A237" s="36"/>
      <c r="B237" s="38"/>
      <c r="C237" s="39"/>
      <c r="D237" s="27"/>
      <c r="E237" s="40"/>
      <c r="F237" s="25"/>
      <c r="G237" s="95"/>
      <c r="H237" s="95"/>
      <c r="I237" s="111"/>
    </row>
    <row r="238" spans="1:9" s="33" customFormat="1" ht="14.25" customHeight="1" hidden="1">
      <c r="A238" s="36"/>
      <c r="B238" s="102"/>
      <c r="C238" s="31" t="s">
        <v>23</v>
      </c>
      <c r="D238" s="25"/>
      <c r="E238" s="40"/>
      <c r="F238" s="25"/>
      <c r="I238" s="114"/>
    </row>
    <row r="239" spans="1:9" s="33" customFormat="1" ht="14.25" customHeight="1" hidden="1">
      <c r="A239" s="36"/>
      <c r="B239" s="38"/>
      <c r="C239" s="35"/>
      <c r="D239" s="39" t="s">
        <v>235</v>
      </c>
      <c r="E239" s="40"/>
      <c r="F239" s="25"/>
      <c r="G239" s="111">
        <v>0</v>
      </c>
      <c r="H239" s="95"/>
      <c r="I239" s="111">
        <v>0</v>
      </c>
    </row>
    <row r="240" spans="1:9" s="33" customFormat="1" ht="14.25" customHeight="1" hidden="1">
      <c r="A240" s="36"/>
      <c r="B240" s="38"/>
      <c r="C240" s="35"/>
      <c r="D240" s="39" t="s">
        <v>236</v>
      </c>
      <c r="E240" s="40"/>
      <c r="F240" s="25"/>
      <c r="G240" s="111">
        <v>0</v>
      </c>
      <c r="H240" s="95"/>
      <c r="I240" s="111">
        <v>0</v>
      </c>
    </row>
    <row r="241" spans="1:9" s="33" customFormat="1" ht="14.25" customHeight="1" hidden="1">
      <c r="A241" s="36"/>
      <c r="B241" s="38"/>
      <c r="C241" s="35"/>
      <c r="D241" s="39" t="s">
        <v>237</v>
      </c>
      <c r="E241" s="40"/>
      <c r="F241" s="25"/>
      <c r="G241" s="111">
        <v>0</v>
      </c>
      <c r="H241" s="95"/>
      <c r="I241" s="111">
        <v>0</v>
      </c>
    </row>
    <row r="242" spans="1:9" s="33" customFormat="1" ht="14.25" customHeight="1" hidden="1">
      <c r="A242" s="36"/>
      <c r="B242" s="38"/>
      <c r="C242" s="35"/>
      <c r="D242" s="39" t="s">
        <v>238</v>
      </c>
      <c r="E242" s="40"/>
      <c r="F242" s="25"/>
      <c r="G242" s="111">
        <v>0</v>
      </c>
      <c r="H242" s="95"/>
      <c r="I242" s="111">
        <v>0</v>
      </c>
    </row>
    <row r="243" spans="1:9" s="33" customFormat="1" ht="14.25" customHeight="1" hidden="1">
      <c r="A243" s="36"/>
      <c r="B243" s="38"/>
      <c r="C243" s="35"/>
      <c r="D243" s="39" t="s">
        <v>239</v>
      </c>
      <c r="E243" s="40"/>
      <c r="F243" s="25"/>
      <c r="G243" s="111">
        <v>0</v>
      </c>
      <c r="H243" s="95"/>
      <c r="I243" s="111">
        <v>0</v>
      </c>
    </row>
    <row r="244" spans="1:9" s="33" customFormat="1" ht="14.25" customHeight="1" hidden="1">
      <c r="A244" s="36"/>
      <c r="B244" s="38"/>
      <c r="C244" s="35"/>
      <c r="D244" s="39" t="s">
        <v>240</v>
      </c>
      <c r="E244" s="40"/>
      <c r="F244" s="25"/>
      <c r="G244" s="111">
        <v>0</v>
      </c>
      <c r="H244" s="95"/>
      <c r="I244" s="111">
        <v>0</v>
      </c>
    </row>
    <row r="245" spans="1:9" s="33" customFormat="1" ht="14.25" customHeight="1" hidden="1">
      <c r="A245" s="36"/>
      <c r="B245" s="38"/>
      <c r="C245" s="35"/>
      <c r="D245" s="39" t="s">
        <v>241</v>
      </c>
      <c r="E245" s="40"/>
      <c r="F245" s="25"/>
      <c r="G245" s="111">
        <v>0</v>
      </c>
      <c r="H245" s="95"/>
      <c r="I245" s="111">
        <v>0</v>
      </c>
    </row>
    <row r="246" spans="1:9" s="33" customFormat="1" ht="14.25" customHeight="1" hidden="1">
      <c r="A246" s="36"/>
      <c r="B246" s="38"/>
      <c r="C246" s="35"/>
      <c r="D246" s="39" t="s">
        <v>242</v>
      </c>
      <c r="E246" s="40"/>
      <c r="F246" s="25"/>
      <c r="G246" s="95"/>
      <c r="H246" s="95"/>
      <c r="I246" s="111">
        <v>0</v>
      </c>
    </row>
    <row r="247" spans="1:9" s="33" customFormat="1" ht="14.25" customHeight="1" hidden="1">
      <c r="A247" s="36"/>
      <c r="B247" s="38"/>
      <c r="C247" s="35"/>
      <c r="D247" s="35" t="s">
        <v>243</v>
      </c>
      <c r="E247" s="40"/>
      <c r="F247" s="25"/>
      <c r="G247" s="95"/>
      <c r="H247" s="95"/>
      <c r="I247" s="111">
        <v>0</v>
      </c>
    </row>
    <row r="248" spans="1:9" s="33" customFormat="1" ht="14.25" customHeight="1" hidden="1">
      <c r="A248" s="36"/>
      <c r="B248" s="38"/>
      <c r="C248" s="35"/>
      <c r="D248" s="35" t="s">
        <v>244</v>
      </c>
      <c r="E248" s="40"/>
      <c r="F248" s="25"/>
      <c r="G248" s="112">
        <v>0</v>
      </c>
      <c r="H248" s="97"/>
      <c r="I248" s="112">
        <v>0</v>
      </c>
    </row>
    <row r="249" spans="1:9" s="33" customFormat="1" ht="14.25" customHeight="1" hidden="1">
      <c r="A249" s="36"/>
      <c r="B249" s="38"/>
      <c r="C249" s="35"/>
      <c r="D249" s="35"/>
      <c r="E249" s="40"/>
      <c r="F249" s="25"/>
      <c r="G249" s="112">
        <f>SUM(G239:G248)</f>
        <v>0</v>
      </c>
      <c r="H249" s="97"/>
      <c r="I249" s="112">
        <f>SUM(I239:I248)</f>
        <v>0</v>
      </c>
    </row>
    <row r="250" spans="1:9" s="33" customFormat="1" ht="14.25" customHeight="1" hidden="1">
      <c r="A250" s="36"/>
      <c r="B250" s="31" t="s">
        <v>245</v>
      </c>
      <c r="C250" s="35"/>
      <c r="D250" s="35"/>
      <c r="E250" s="40"/>
      <c r="F250" s="25"/>
      <c r="G250" s="113">
        <f>G154+G158+G174+G178+G184+G188+G192+G196+G204+G198+G210+G216+G229+G234+G236+G249</f>
        <v>0</v>
      </c>
      <c r="H250" s="98"/>
      <c r="I250" s="113">
        <f>I154+I158+I174+I178+I184+I188+I192+I196+I204+I198+I210+I216+I229+I234+I236+I249</f>
        <v>0</v>
      </c>
    </row>
    <row r="251" spans="1:9" s="33" customFormat="1" ht="14.25" customHeight="1" hidden="1">
      <c r="A251" s="36"/>
      <c r="B251" s="31"/>
      <c r="C251" s="35"/>
      <c r="D251" s="35"/>
      <c r="E251" s="40"/>
      <c r="F251" s="25"/>
      <c r="G251" s="98"/>
      <c r="H251" s="98"/>
      <c r="I251" s="113"/>
    </row>
    <row r="252" spans="1:9" s="33" customFormat="1" ht="14.25" customHeight="1" hidden="1">
      <c r="A252" s="36"/>
      <c r="B252" s="31" t="s">
        <v>29</v>
      </c>
      <c r="C252" s="35"/>
      <c r="D252" s="35"/>
      <c r="E252" s="40"/>
      <c r="F252" s="25"/>
      <c r="G252" s="98"/>
      <c r="H252" s="98"/>
      <c r="I252" s="113"/>
    </row>
    <row r="253" spans="1:9" s="33" customFormat="1" ht="14.25" customHeight="1" hidden="1">
      <c r="A253" s="36"/>
      <c r="B253" s="31"/>
      <c r="C253" s="35" t="s">
        <v>29</v>
      </c>
      <c r="D253" s="35"/>
      <c r="E253" s="40"/>
      <c r="F253" s="25"/>
      <c r="G253" s="98"/>
      <c r="H253" s="98"/>
      <c r="I253" s="113"/>
    </row>
    <row r="254" spans="1:9" s="33" customFormat="1" ht="14.25" customHeight="1" hidden="1">
      <c r="A254" s="36"/>
      <c r="B254" s="31"/>
      <c r="C254" s="35"/>
      <c r="D254" s="33" t="s">
        <v>246</v>
      </c>
      <c r="E254" s="40"/>
      <c r="F254" s="25"/>
      <c r="G254" s="95"/>
      <c r="H254" s="95"/>
      <c r="I254" s="111">
        <v>0</v>
      </c>
    </row>
    <row r="255" spans="1:9" s="33" customFormat="1" ht="14.25" customHeight="1" hidden="1">
      <c r="A255" s="36"/>
      <c r="B255" s="31"/>
      <c r="C255" s="35"/>
      <c r="D255" s="33" t="s">
        <v>247</v>
      </c>
      <c r="E255" s="40"/>
      <c r="F255" s="25"/>
      <c r="G255" s="95"/>
      <c r="H255" s="95"/>
      <c r="I255" s="111">
        <v>0</v>
      </c>
    </row>
    <row r="256" spans="1:9" s="33" customFormat="1" ht="14.25" customHeight="1" hidden="1">
      <c r="A256" s="36"/>
      <c r="B256" s="31"/>
      <c r="C256" s="35"/>
      <c r="D256" s="33" t="s">
        <v>248</v>
      </c>
      <c r="E256" s="40"/>
      <c r="F256" s="25"/>
      <c r="G256" s="95"/>
      <c r="H256" s="95"/>
      <c r="I256" s="111">
        <v>0</v>
      </c>
    </row>
    <row r="257" spans="1:9" s="33" customFormat="1" ht="14.25" customHeight="1" hidden="1">
      <c r="A257" s="36"/>
      <c r="B257" s="31"/>
      <c r="C257" s="35"/>
      <c r="D257" s="33" t="s">
        <v>249</v>
      </c>
      <c r="E257" s="40"/>
      <c r="F257" s="25"/>
      <c r="G257" s="111">
        <v>0</v>
      </c>
      <c r="H257" s="95"/>
      <c r="I257" s="111">
        <v>0</v>
      </c>
    </row>
    <row r="258" spans="1:9" s="33" customFormat="1" ht="14.25" customHeight="1" hidden="1">
      <c r="A258" s="36"/>
      <c r="B258" s="31"/>
      <c r="C258" s="35"/>
      <c r="D258" s="33" t="s">
        <v>250</v>
      </c>
      <c r="E258" s="40"/>
      <c r="F258" s="25"/>
      <c r="G258" s="95"/>
      <c r="H258" s="95"/>
      <c r="I258" s="111">
        <v>0</v>
      </c>
    </row>
    <row r="259" spans="1:9" s="33" customFormat="1" ht="14.25" customHeight="1" hidden="1">
      <c r="A259" s="36"/>
      <c r="B259" s="31"/>
      <c r="C259" s="35"/>
      <c r="D259" s="33" t="s">
        <v>251</v>
      </c>
      <c r="E259" s="40"/>
      <c r="F259" s="25"/>
      <c r="G259" s="138">
        <v>0</v>
      </c>
      <c r="H259" s="97"/>
      <c r="I259" s="138">
        <v>0</v>
      </c>
    </row>
    <row r="260" spans="1:9" s="33" customFormat="1" ht="14.25" customHeight="1" hidden="1">
      <c r="A260" s="36"/>
      <c r="B260" s="31"/>
      <c r="C260" s="35"/>
      <c r="E260" s="40"/>
      <c r="F260" s="25"/>
      <c r="G260" s="97"/>
      <c r="H260" s="97"/>
      <c r="I260" s="111"/>
    </row>
    <row r="261" spans="1:9" s="33" customFormat="1" ht="14.25" customHeight="1" hidden="1">
      <c r="A261" s="36"/>
      <c r="B261" s="31" t="s">
        <v>252</v>
      </c>
      <c r="C261" s="35"/>
      <c r="D261" s="35"/>
      <c r="E261" s="40"/>
      <c r="F261" s="25"/>
      <c r="G261" s="113">
        <f>SUM(G253:G260)</f>
        <v>0</v>
      </c>
      <c r="H261" s="98"/>
      <c r="I261" s="113">
        <f>SUM(I253:I260)</f>
        <v>0</v>
      </c>
    </row>
    <row r="262" spans="1:9" s="33" customFormat="1" ht="14.25" customHeight="1" hidden="1">
      <c r="A262" s="36"/>
      <c r="B262" s="31"/>
      <c r="C262" s="35"/>
      <c r="D262" s="35"/>
      <c r="E262" s="40"/>
      <c r="F262" s="25"/>
      <c r="G262" s="97"/>
      <c r="H262" s="97"/>
      <c r="I262" s="112"/>
    </row>
    <row r="263" spans="2:9" ht="14.25" hidden="1">
      <c r="B263" s="31" t="s">
        <v>9</v>
      </c>
      <c r="C263" s="33"/>
      <c r="D263" s="31"/>
      <c r="G263" s="101"/>
      <c r="H263" s="101"/>
      <c r="I263" s="139"/>
    </row>
    <row r="264" spans="2:4" ht="14.25" hidden="1">
      <c r="B264" s="99"/>
      <c r="C264" s="106" t="s">
        <v>21</v>
      </c>
      <c r="D264" s="31"/>
    </row>
    <row r="265" spans="2:9" ht="14.25" hidden="1">
      <c r="B265" s="30"/>
      <c r="C265" s="34"/>
      <c r="D265" s="33" t="s">
        <v>253</v>
      </c>
      <c r="G265" s="95"/>
      <c r="H265" s="95"/>
      <c r="I265" s="111">
        <v>0</v>
      </c>
    </row>
    <row r="266" spans="2:9" ht="14.25" hidden="1">
      <c r="B266" s="30"/>
      <c r="C266" s="34"/>
      <c r="D266" s="33" t="s">
        <v>254</v>
      </c>
      <c r="G266" s="111">
        <v>0</v>
      </c>
      <c r="H266" s="95"/>
      <c r="I266" s="111">
        <v>0</v>
      </c>
    </row>
    <row r="267" spans="2:9" ht="14.25" hidden="1">
      <c r="B267" s="30"/>
      <c r="C267" s="34"/>
      <c r="D267" s="33" t="s">
        <v>255</v>
      </c>
      <c r="G267" s="95"/>
      <c r="H267" s="95"/>
      <c r="I267" s="111">
        <v>0</v>
      </c>
    </row>
    <row r="268" spans="2:9" ht="14.25" hidden="1">
      <c r="B268" s="30"/>
      <c r="C268" s="34"/>
      <c r="D268" s="33" t="s">
        <v>256</v>
      </c>
      <c r="G268" s="111">
        <v>0</v>
      </c>
      <c r="H268" s="95"/>
      <c r="I268" s="111">
        <v>0</v>
      </c>
    </row>
    <row r="269" spans="2:9" ht="14.25" hidden="1">
      <c r="B269" s="30"/>
      <c r="C269" s="34"/>
      <c r="D269" s="33" t="s">
        <v>257</v>
      </c>
      <c r="G269" s="111">
        <v>0</v>
      </c>
      <c r="H269" s="95"/>
      <c r="I269" s="111">
        <v>0</v>
      </c>
    </row>
    <row r="270" spans="2:9" ht="14.25" hidden="1">
      <c r="B270" s="30"/>
      <c r="C270" s="34"/>
      <c r="D270" s="33" t="s">
        <v>258</v>
      </c>
      <c r="G270" s="111">
        <v>0</v>
      </c>
      <c r="H270" s="95"/>
      <c r="I270" s="111">
        <v>0</v>
      </c>
    </row>
    <row r="271" spans="2:9" ht="14.25" hidden="1">
      <c r="B271" s="30"/>
      <c r="C271" s="34"/>
      <c r="D271" s="33" t="s">
        <v>259</v>
      </c>
      <c r="G271" s="111">
        <v>0</v>
      </c>
      <c r="H271" s="95"/>
      <c r="I271" s="111">
        <v>0</v>
      </c>
    </row>
    <row r="272" spans="2:9" ht="14.25" hidden="1">
      <c r="B272" s="30"/>
      <c r="C272" s="34"/>
      <c r="D272" s="33" t="s">
        <v>260</v>
      </c>
      <c r="G272" s="95"/>
      <c r="H272" s="95"/>
      <c r="I272" s="111">
        <v>0</v>
      </c>
    </row>
    <row r="273" spans="2:9" ht="14.25" hidden="1">
      <c r="B273" s="30"/>
      <c r="C273" s="34"/>
      <c r="D273" s="33" t="s">
        <v>261</v>
      </c>
      <c r="G273" s="95"/>
      <c r="H273" s="95"/>
      <c r="I273" s="111">
        <v>0</v>
      </c>
    </row>
    <row r="274" spans="2:9" ht="14.25" hidden="1">
      <c r="B274" s="30"/>
      <c r="C274" s="34"/>
      <c r="D274" s="33" t="s">
        <v>262</v>
      </c>
      <c r="G274" s="95"/>
      <c r="H274" s="95"/>
      <c r="I274" s="111">
        <v>0</v>
      </c>
    </row>
    <row r="275" spans="2:9" ht="14.25" hidden="1">
      <c r="B275" s="30"/>
      <c r="C275" s="34"/>
      <c r="D275" s="33" t="s">
        <v>263</v>
      </c>
      <c r="G275" s="95"/>
      <c r="H275" s="95"/>
      <c r="I275" s="111">
        <v>0</v>
      </c>
    </row>
    <row r="276" spans="2:9" ht="14.25" hidden="1">
      <c r="B276" s="30"/>
      <c r="C276" s="34"/>
      <c r="D276" s="33" t="s">
        <v>264</v>
      </c>
      <c r="G276" s="112">
        <v>0</v>
      </c>
      <c r="H276" s="97"/>
      <c r="I276" s="112">
        <v>0</v>
      </c>
    </row>
    <row r="277" spans="2:9" ht="15" hidden="1">
      <c r="B277" s="30"/>
      <c r="C277" s="34"/>
      <c r="D277" s="29"/>
      <c r="G277" s="113">
        <f>SUM(G265:G276)</f>
        <v>0</v>
      </c>
      <c r="H277" s="97"/>
      <c r="I277" s="113">
        <f>SUM(I265:I276)</f>
        <v>0</v>
      </c>
    </row>
    <row r="278" spans="2:9" ht="14.25" hidden="1">
      <c r="B278" s="99"/>
      <c r="C278" s="31" t="s">
        <v>22</v>
      </c>
      <c r="D278" s="31"/>
      <c r="G278" s="97"/>
      <c r="H278" s="97"/>
      <c r="I278" s="112"/>
    </row>
    <row r="279" spans="2:9" ht="14.25" hidden="1">
      <c r="B279" s="30"/>
      <c r="C279" s="34"/>
      <c r="D279" s="26" t="s">
        <v>265</v>
      </c>
      <c r="G279" s="112">
        <v>0</v>
      </c>
      <c r="H279" s="97"/>
      <c r="I279" s="112">
        <v>0</v>
      </c>
    </row>
    <row r="280" spans="2:9" ht="14.25" hidden="1">
      <c r="B280" s="30"/>
      <c r="C280" s="34"/>
      <c r="D280" s="26"/>
      <c r="G280" s="95"/>
      <c r="H280" s="95"/>
      <c r="I280" s="111"/>
    </row>
    <row r="281" spans="2:4" ht="14.25" hidden="1">
      <c r="B281" s="99"/>
      <c r="C281" s="31" t="s">
        <v>46</v>
      </c>
      <c r="D281" s="31"/>
    </row>
    <row r="282" spans="2:9" ht="14.25" hidden="1">
      <c r="B282" s="30"/>
      <c r="C282" s="34"/>
      <c r="D282" s="26" t="s">
        <v>266</v>
      </c>
      <c r="G282" s="95"/>
      <c r="H282" s="95"/>
      <c r="I282" s="111">
        <v>0</v>
      </c>
    </row>
    <row r="283" spans="2:12" ht="14.25" hidden="1">
      <c r="B283" s="30"/>
      <c r="C283" s="34"/>
      <c r="D283" s="26" t="s">
        <v>267</v>
      </c>
      <c r="G283" s="95"/>
      <c r="H283" s="95"/>
      <c r="I283" s="111">
        <v>0</v>
      </c>
      <c r="J283" s="95"/>
      <c r="K283" s="95"/>
      <c r="L283" s="95"/>
    </row>
    <row r="284" spans="2:9" ht="14.25" hidden="1">
      <c r="B284" s="30"/>
      <c r="C284" s="34"/>
      <c r="D284" s="26" t="s">
        <v>268</v>
      </c>
      <c r="G284" s="95"/>
      <c r="H284" s="95"/>
      <c r="I284" s="111">
        <v>0</v>
      </c>
    </row>
    <row r="285" spans="2:9" ht="14.25" hidden="1">
      <c r="B285" s="30"/>
      <c r="C285" s="103"/>
      <c r="D285" s="26" t="s">
        <v>269</v>
      </c>
      <c r="G285" s="95"/>
      <c r="H285" s="95"/>
      <c r="I285" s="111">
        <v>0</v>
      </c>
    </row>
    <row r="286" spans="2:9" ht="14.25" hidden="1">
      <c r="B286" s="30"/>
      <c r="C286" s="34"/>
      <c r="D286" s="33" t="s">
        <v>270</v>
      </c>
      <c r="G286" s="95"/>
      <c r="H286" s="95"/>
      <c r="I286" s="111">
        <v>0</v>
      </c>
    </row>
    <row r="287" spans="2:9" ht="14.25" hidden="1">
      <c r="B287" s="30"/>
      <c r="C287" s="34"/>
      <c r="D287" s="33" t="s">
        <v>271</v>
      </c>
      <c r="G287" s="95"/>
      <c r="H287" s="95"/>
      <c r="I287" s="111">
        <v>0</v>
      </c>
    </row>
    <row r="288" spans="2:9" ht="14.25" hidden="1">
      <c r="B288" s="30"/>
      <c r="C288" s="34"/>
      <c r="D288" s="33" t="s">
        <v>272</v>
      </c>
      <c r="G288" s="95"/>
      <c r="H288" s="95"/>
      <c r="I288" s="111">
        <v>0</v>
      </c>
    </row>
    <row r="289" spans="2:9" ht="14.25" hidden="1">
      <c r="B289" s="30"/>
      <c r="C289" s="34"/>
      <c r="D289" s="33" t="s">
        <v>273</v>
      </c>
      <c r="G289" s="95"/>
      <c r="H289" s="95"/>
      <c r="I289" s="111">
        <v>0</v>
      </c>
    </row>
    <row r="290" spans="2:9" ht="14.25" hidden="1">
      <c r="B290" s="30"/>
      <c r="C290" s="34"/>
      <c r="D290" s="26" t="s">
        <v>274</v>
      </c>
      <c r="G290" s="95"/>
      <c r="H290" s="95"/>
      <c r="I290" s="111">
        <v>0</v>
      </c>
    </row>
    <row r="291" spans="2:9" ht="14.25" hidden="1">
      <c r="B291" s="30"/>
      <c r="C291" s="103"/>
      <c r="D291" s="26" t="s">
        <v>275</v>
      </c>
      <c r="G291" s="95"/>
      <c r="H291" s="95"/>
      <c r="I291" s="111">
        <v>0</v>
      </c>
    </row>
    <row r="292" spans="2:9" ht="14.25" hidden="1">
      <c r="B292" s="30"/>
      <c r="C292" s="103"/>
      <c r="D292" s="33" t="s">
        <v>276</v>
      </c>
      <c r="G292" s="95"/>
      <c r="H292" s="95"/>
      <c r="I292" s="111">
        <v>0</v>
      </c>
    </row>
    <row r="293" spans="2:9" ht="14.25" hidden="1">
      <c r="B293" s="30"/>
      <c r="C293" s="103"/>
      <c r="D293" s="33" t="s">
        <v>277</v>
      </c>
      <c r="G293" s="95"/>
      <c r="H293" s="95"/>
      <c r="I293" s="111">
        <v>0</v>
      </c>
    </row>
    <row r="294" spans="2:9" ht="14.25" hidden="1">
      <c r="B294" s="30"/>
      <c r="C294" s="34"/>
      <c r="D294" s="33" t="s">
        <v>278</v>
      </c>
      <c r="G294" s="112">
        <v>0</v>
      </c>
      <c r="H294" s="97"/>
      <c r="I294" s="112">
        <v>0</v>
      </c>
    </row>
    <row r="295" spans="2:9" ht="14.25" hidden="1">
      <c r="B295" s="30"/>
      <c r="C295" s="34"/>
      <c r="D295" s="33"/>
      <c r="G295" s="112">
        <f>SUM(G282:G294)</f>
        <v>0</v>
      </c>
      <c r="H295" s="97"/>
      <c r="I295" s="112">
        <f>SUM(I282:I294)</f>
        <v>0</v>
      </c>
    </row>
    <row r="296" spans="2:9" ht="14.25" hidden="1">
      <c r="B296" s="30"/>
      <c r="C296" s="26" t="s">
        <v>57</v>
      </c>
      <c r="D296" s="33"/>
      <c r="G296" s="97"/>
      <c r="H296" s="97"/>
      <c r="I296" s="112"/>
    </row>
    <row r="297" spans="2:9" ht="14.25" hidden="1">
      <c r="B297" s="30"/>
      <c r="C297" s="103"/>
      <c r="D297" s="33" t="s">
        <v>279</v>
      </c>
      <c r="G297" s="95"/>
      <c r="H297" s="95"/>
      <c r="I297" s="111">
        <v>0</v>
      </c>
    </row>
    <row r="298" spans="2:9" ht="14.25" hidden="1">
      <c r="B298" s="30"/>
      <c r="C298" s="103"/>
      <c r="D298" s="33" t="s">
        <v>280</v>
      </c>
      <c r="G298" s="95"/>
      <c r="H298" s="95"/>
      <c r="I298" s="111">
        <v>0</v>
      </c>
    </row>
    <row r="299" spans="2:9" ht="14.25" hidden="1">
      <c r="B299" s="30"/>
      <c r="C299" s="103"/>
      <c r="D299" s="33" t="s">
        <v>322</v>
      </c>
      <c r="G299" s="111">
        <v>0</v>
      </c>
      <c r="H299" s="95"/>
      <c r="I299" s="111">
        <v>0</v>
      </c>
    </row>
    <row r="300" spans="2:9" ht="14.25" hidden="1">
      <c r="B300" s="30"/>
      <c r="C300" s="103"/>
      <c r="D300" s="33" t="s">
        <v>281</v>
      </c>
      <c r="G300" s="112">
        <v>0</v>
      </c>
      <c r="H300" s="97"/>
      <c r="I300" s="112">
        <v>0</v>
      </c>
    </row>
    <row r="301" spans="2:9" ht="14.25" hidden="1">
      <c r="B301" s="30"/>
      <c r="C301" s="103"/>
      <c r="D301" s="33"/>
      <c r="G301" s="112">
        <f>SUM(G297:G300)</f>
        <v>0</v>
      </c>
      <c r="H301" s="97"/>
      <c r="I301" s="112">
        <f>SUM(I297:I300)</f>
        <v>0</v>
      </c>
    </row>
    <row r="302" spans="2:9" ht="14.25" hidden="1">
      <c r="B302" s="30"/>
      <c r="C302" s="103"/>
      <c r="D302" s="33"/>
      <c r="G302" s="95"/>
      <c r="H302" s="95"/>
      <c r="I302" s="111"/>
    </row>
    <row r="303" spans="2:9" s="140" customFormat="1" ht="18.75" customHeight="1" hidden="1">
      <c r="B303" s="31" t="s">
        <v>282</v>
      </c>
      <c r="C303" s="107"/>
      <c r="D303" s="108"/>
      <c r="G303" s="113">
        <f>G277+G279+G295+G301</f>
        <v>0</v>
      </c>
      <c r="H303" s="98"/>
      <c r="I303" s="113">
        <f>I277+I279+I295+I301</f>
        <v>0</v>
      </c>
    </row>
    <row r="304" spans="2:9" s="126" customFormat="1" ht="18.75" customHeight="1" hidden="1">
      <c r="B304" s="31"/>
      <c r="C304" s="50"/>
      <c r="D304" s="22"/>
      <c r="G304" s="98"/>
      <c r="H304" s="98"/>
      <c r="I304" s="113"/>
    </row>
    <row r="305" spans="1:9" s="126" customFormat="1" ht="18" customHeight="1" hidden="1">
      <c r="A305" s="126" t="s">
        <v>56</v>
      </c>
      <c r="B305" s="31"/>
      <c r="C305" s="50"/>
      <c r="D305" s="22"/>
      <c r="G305" s="113">
        <f>G148+G250+G261+G303</f>
        <v>0</v>
      </c>
      <c r="H305" s="98"/>
      <c r="I305" s="113">
        <f>I148+I250+I261+I303</f>
        <v>0</v>
      </c>
    </row>
    <row r="306" spans="2:9" ht="11.25" customHeight="1" hidden="1">
      <c r="B306" s="31"/>
      <c r="C306" s="34"/>
      <c r="D306" s="33"/>
      <c r="G306" s="98"/>
      <c r="H306" s="98"/>
      <c r="I306" s="113"/>
    </row>
    <row r="307" spans="1:9" s="33" customFormat="1" ht="14.25" customHeight="1" hidden="1">
      <c r="A307" s="48" t="s">
        <v>283</v>
      </c>
      <c r="C307" s="29"/>
      <c r="D307" s="29"/>
      <c r="E307" s="29"/>
      <c r="F307" s="29"/>
      <c r="G307" s="125">
        <f>G106-G305</f>
        <v>0</v>
      </c>
      <c r="H307" s="100"/>
      <c r="I307" s="125">
        <f>I106-I305</f>
        <v>0</v>
      </c>
    </row>
    <row r="308" spans="1:9" s="33" customFormat="1" ht="14.25" customHeight="1" hidden="1">
      <c r="A308" s="48"/>
      <c r="C308" s="29"/>
      <c r="D308" s="29"/>
      <c r="E308" s="29"/>
      <c r="F308" s="29"/>
      <c r="G308" s="100"/>
      <c r="H308" s="100"/>
      <c r="I308" s="125"/>
    </row>
    <row r="309" spans="1:9" s="33" customFormat="1" ht="14.25" customHeight="1">
      <c r="A309" s="245" t="s">
        <v>284</v>
      </c>
      <c r="B309" s="245"/>
      <c r="C309" s="245"/>
      <c r="D309" s="245"/>
      <c r="E309" s="245"/>
      <c r="F309" s="245"/>
      <c r="G309" s="97"/>
      <c r="H309" s="97"/>
      <c r="I309" s="112"/>
    </row>
    <row r="310" spans="2:9" ht="14.25">
      <c r="B310" s="93"/>
      <c r="C310" s="83"/>
      <c r="D310" s="25" t="s">
        <v>285</v>
      </c>
      <c r="G310" s="111">
        <v>69000</v>
      </c>
      <c r="H310" s="95"/>
      <c r="I310" s="111">
        <v>0</v>
      </c>
    </row>
    <row r="311" spans="2:10" ht="14.25" hidden="1">
      <c r="B311" s="93"/>
      <c r="C311" s="83"/>
      <c r="D311" s="25" t="s">
        <v>321</v>
      </c>
      <c r="G311" s="111">
        <v>0</v>
      </c>
      <c r="H311" s="95"/>
      <c r="I311" s="111">
        <v>0</v>
      </c>
      <c r="J311" s="141" t="s">
        <v>286</v>
      </c>
    </row>
    <row r="312" spans="2:10" ht="14.25" hidden="1">
      <c r="B312" s="93"/>
      <c r="C312" s="83"/>
      <c r="D312" s="25" t="s">
        <v>289</v>
      </c>
      <c r="G312" s="95"/>
      <c r="H312" s="95"/>
      <c r="I312" s="111">
        <v>0</v>
      </c>
      <c r="J312" s="141"/>
    </row>
    <row r="313" spans="2:9" ht="14.25" hidden="1">
      <c r="B313" s="93"/>
      <c r="C313" s="83"/>
      <c r="D313" s="25" t="s">
        <v>287</v>
      </c>
      <c r="G313" s="95"/>
      <c r="H313" s="95"/>
      <c r="I313" s="111">
        <v>0</v>
      </c>
    </row>
    <row r="314" spans="2:9" ht="14.25" hidden="1">
      <c r="B314" s="93"/>
      <c r="C314" s="83"/>
      <c r="D314" s="25" t="s">
        <v>288</v>
      </c>
      <c r="G314" s="112"/>
      <c r="H314" s="97"/>
      <c r="I314" s="111">
        <v>0</v>
      </c>
    </row>
    <row r="315" spans="2:9" ht="14.25" hidden="1">
      <c r="B315" s="93"/>
      <c r="C315" s="83"/>
      <c r="D315" s="25" t="s">
        <v>289</v>
      </c>
      <c r="G315" s="112">
        <v>0</v>
      </c>
      <c r="H315" s="97"/>
      <c r="I315" s="112">
        <v>0</v>
      </c>
    </row>
    <row r="316" spans="2:9" ht="14.25">
      <c r="B316" s="93"/>
      <c r="C316" s="83"/>
      <c r="G316" s="112">
        <f>SUM(G310:G315)</f>
        <v>69000</v>
      </c>
      <c r="H316" s="97"/>
      <c r="I316" s="112">
        <f>SUM(I310:I315)</f>
        <v>0</v>
      </c>
    </row>
    <row r="317" spans="1:9" s="33" customFormat="1" ht="14.25" customHeight="1" hidden="1">
      <c r="A317" s="88" t="s">
        <v>290</v>
      </c>
      <c r="B317" s="102"/>
      <c r="C317" s="109"/>
      <c r="D317" s="22"/>
      <c r="E317" s="89"/>
      <c r="F317" s="22"/>
      <c r="G317" s="97"/>
      <c r="H317" s="95"/>
      <c r="I317" s="112"/>
    </row>
    <row r="318" spans="1:9" s="33" customFormat="1" ht="14.25" customHeight="1" hidden="1">
      <c r="A318" s="36"/>
      <c r="B318" s="38"/>
      <c r="C318" s="35"/>
      <c r="D318" s="25" t="s">
        <v>291</v>
      </c>
      <c r="E318" s="36"/>
      <c r="F318" s="25"/>
      <c r="G318" s="95"/>
      <c r="H318" s="95"/>
      <c r="I318" s="111">
        <v>0</v>
      </c>
    </row>
    <row r="319" spans="1:9" s="33" customFormat="1" ht="14.25" customHeight="1" hidden="1">
      <c r="A319" s="36"/>
      <c r="B319" s="38"/>
      <c r="C319" s="35"/>
      <c r="D319" s="25" t="s">
        <v>292</v>
      </c>
      <c r="E319" s="36"/>
      <c r="F319" s="25"/>
      <c r="G319" s="95"/>
      <c r="H319" s="95"/>
      <c r="I319" s="111">
        <v>0</v>
      </c>
    </row>
    <row r="320" spans="1:9" s="33" customFormat="1" ht="14.25" customHeight="1" hidden="1">
      <c r="A320" s="36"/>
      <c r="B320" s="38"/>
      <c r="C320" s="35"/>
      <c r="D320" s="27" t="s">
        <v>293</v>
      </c>
      <c r="E320" s="25"/>
      <c r="G320" s="95"/>
      <c r="H320" s="95"/>
      <c r="I320" s="111">
        <v>0</v>
      </c>
    </row>
    <row r="321" spans="1:9" s="33" customFormat="1" ht="14.25" customHeight="1" hidden="1">
      <c r="A321" s="36"/>
      <c r="B321" s="38"/>
      <c r="C321" s="35"/>
      <c r="D321" s="27" t="s">
        <v>294</v>
      </c>
      <c r="E321" s="25"/>
      <c r="G321" s="95"/>
      <c r="H321" s="95"/>
      <c r="I321" s="111">
        <v>0</v>
      </c>
    </row>
    <row r="322" spans="1:9" s="33" customFormat="1" ht="14.25" customHeight="1" hidden="1">
      <c r="A322" s="36"/>
      <c r="B322" s="38"/>
      <c r="C322" s="39"/>
      <c r="D322" s="39" t="s">
        <v>295</v>
      </c>
      <c r="E322" s="25"/>
      <c r="F322" s="25"/>
      <c r="G322" s="95"/>
      <c r="H322" s="95"/>
      <c r="I322" s="111">
        <v>0</v>
      </c>
    </row>
    <row r="323" spans="1:9" s="33" customFormat="1" ht="14.25" customHeight="1" hidden="1">
      <c r="A323" s="36"/>
      <c r="B323" s="38"/>
      <c r="C323" s="39"/>
      <c r="D323" s="39" t="s">
        <v>296</v>
      </c>
      <c r="E323" s="25"/>
      <c r="F323" s="25"/>
      <c r="G323" s="112">
        <v>0</v>
      </c>
      <c r="H323" s="97"/>
      <c r="I323" s="112">
        <v>0</v>
      </c>
    </row>
    <row r="324" spans="1:9" s="33" customFormat="1" ht="14.25" customHeight="1" hidden="1">
      <c r="A324" s="36"/>
      <c r="B324" s="38"/>
      <c r="C324" s="35"/>
      <c r="D324" s="27"/>
      <c r="E324" s="25"/>
      <c r="G324" s="112">
        <f>SUM(G318:G323)</f>
        <v>0</v>
      </c>
      <c r="H324" s="97"/>
      <c r="I324" s="112">
        <f>SUM(I318:I323)</f>
        <v>0</v>
      </c>
    </row>
    <row r="325" spans="1:9" s="33" customFormat="1" ht="14.25" customHeight="1">
      <c r="A325" s="245" t="s">
        <v>53</v>
      </c>
      <c r="B325" s="245"/>
      <c r="C325" s="245"/>
      <c r="D325" s="245"/>
      <c r="E325" s="245"/>
      <c r="F325" s="245"/>
      <c r="G325" s="113">
        <f>G316-G324</f>
        <v>69000</v>
      </c>
      <c r="H325" s="98"/>
      <c r="I325" s="113">
        <f>I316-I324</f>
        <v>0</v>
      </c>
    </row>
    <row r="326" spans="1:9" s="33" customFormat="1" ht="9.75" customHeight="1" hidden="1">
      <c r="A326" s="36"/>
      <c r="B326" s="38"/>
      <c r="C326" s="35"/>
      <c r="D326" s="27"/>
      <c r="E326" s="25"/>
      <c r="G326" s="97"/>
      <c r="H326" s="95"/>
      <c r="I326" s="112"/>
    </row>
    <row r="327" spans="2:9" ht="14.25" hidden="1">
      <c r="B327" s="88" t="s">
        <v>297</v>
      </c>
      <c r="C327" s="25"/>
      <c r="D327" s="89"/>
      <c r="F327" s="94"/>
      <c r="G327" s="95"/>
      <c r="H327" s="95"/>
      <c r="I327" s="111"/>
    </row>
    <row r="328" spans="2:9" ht="14.25" hidden="1">
      <c r="B328" s="23"/>
      <c r="D328" s="88" t="s">
        <v>35</v>
      </c>
      <c r="E328" s="89"/>
      <c r="G328" s="95"/>
      <c r="H328" s="95"/>
      <c r="I328" s="111"/>
    </row>
    <row r="329" spans="2:9" ht="14.25" hidden="1">
      <c r="B329" s="83"/>
      <c r="D329" s="82"/>
      <c r="E329" s="29" t="s">
        <v>298</v>
      </c>
      <c r="G329" s="112"/>
      <c r="H329" s="97"/>
      <c r="I329" s="112">
        <v>0</v>
      </c>
    </row>
    <row r="330" spans="2:6" ht="14.25" hidden="1">
      <c r="B330" s="93"/>
      <c r="C330" s="102" t="s">
        <v>28</v>
      </c>
      <c r="D330" s="25"/>
      <c r="E330" s="25"/>
      <c r="F330" s="94"/>
    </row>
    <row r="331" spans="2:9" ht="14.25" hidden="1">
      <c r="B331" s="93"/>
      <c r="C331" s="30"/>
      <c r="D331" s="25" t="s">
        <v>299</v>
      </c>
      <c r="F331" s="94"/>
      <c r="G331" s="95"/>
      <c r="H331" s="95"/>
      <c r="I331" s="111">
        <v>0</v>
      </c>
    </row>
    <row r="332" spans="2:9" ht="14.25" hidden="1">
      <c r="B332" s="93"/>
      <c r="C332" s="30"/>
      <c r="D332" s="25" t="s">
        <v>300</v>
      </c>
      <c r="F332" s="94"/>
      <c r="G332" s="95"/>
      <c r="H332" s="95"/>
      <c r="I332" s="111">
        <v>0</v>
      </c>
    </row>
    <row r="333" spans="2:9" ht="14.25" hidden="1">
      <c r="B333" s="93"/>
      <c r="C333" s="30"/>
      <c r="D333" s="25" t="s">
        <v>301</v>
      </c>
      <c r="F333" s="94"/>
      <c r="G333" s="95"/>
      <c r="H333" s="95"/>
      <c r="I333" s="111">
        <v>0</v>
      </c>
    </row>
    <row r="334" spans="2:9" ht="14.25" hidden="1">
      <c r="B334" s="93"/>
      <c r="C334" s="30"/>
      <c r="D334" s="25" t="s">
        <v>302</v>
      </c>
      <c r="F334" s="94"/>
      <c r="G334" s="95"/>
      <c r="H334" s="95"/>
      <c r="I334" s="111">
        <v>0</v>
      </c>
    </row>
    <row r="335" spans="2:9" ht="14.25" hidden="1">
      <c r="B335" s="93"/>
      <c r="C335" s="30"/>
      <c r="D335" s="25" t="s">
        <v>303</v>
      </c>
      <c r="F335" s="94"/>
      <c r="G335" s="95"/>
      <c r="H335" s="95"/>
      <c r="I335" s="111">
        <v>0</v>
      </c>
    </row>
    <row r="336" spans="2:9" ht="14.25" hidden="1">
      <c r="B336" s="93"/>
      <c r="C336" s="30"/>
      <c r="D336" s="25" t="s">
        <v>304</v>
      </c>
      <c r="F336" s="94"/>
      <c r="G336" s="112"/>
      <c r="H336" s="97"/>
      <c r="I336" s="112">
        <v>0</v>
      </c>
    </row>
    <row r="337" spans="2:9" ht="15" hidden="1">
      <c r="B337" s="93"/>
      <c r="C337" s="110"/>
      <c r="D337" s="21"/>
      <c r="F337" s="94"/>
      <c r="G337" s="112">
        <f>SUM(G331:G336)</f>
        <v>0</v>
      </c>
      <c r="H337" s="97"/>
      <c r="I337" s="112">
        <f>SUM(I331:I336)</f>
        <v>0</v>
      </c>
    </row>
    <row r="338" spans="2:4" ht="14.25" hidden="1">
      <c r="B338" s="106" t="s">
        <v>47</v>
      </c>
      <c r="D338" s="106"/>
    </row>
    <row r="339" spans="2:9" ht="14.25" hidden="1">
      <c r="B339" s="30"/>
      <c r="C339" s="103"/>
      <c r="D339" s="33" t="s">
        <v>305</v>
      </c>
      <c r="G339" s="95"/>
      <c r="H339" s="95"/>
      <c r="I339" s="111">
        <v>0</v>
      </c>
    </row>
    <row r="340" spans="2:9" ht="14.25" hidden="1">
      <c r="B340" s="30"/>
      <c r="C340" s="103"/>
      <c r="D340" s="33" t="s">
        <v>306</v>
      </c>
      <c r="G340" s="95"/>
      <c r="H340" s="95"/>
      <c r="I340" s="111">
        <v>0</v>
      </c>
    </row>
    <row r="341" spans="2:9" ht="14.25" hidden="1">
      <c r="B341" s="30"/>
      <c r="C341" s="103"/>
      <c r="D341" s="33" t="s">
        <v>307</v>
      </c>
      <c r="G341" s="95"/>
      <c r="H341" s="95"/>
      <c r="I341" s="111">
        <v>0</v>
      </c>
    </row>
    <row r="342" spans="2:9" ht="14.25" hidden="1">
      <c r="B342" s="30"/>
      <c r="C342" s="103"/>
      <c r="D342" s="33" t="s">
        <v>308</v>
      </c>
      <c r="G342" s="95"/>
      <c r="H342" s="95"/>
      <c r="I342" s="111">
        <v>0</v>
      </c>
    </row>
    <row r="343" spans="2:9" ht="14.25" hidden="1">
      <c r="B343" s="30"/>
      <c r="C343" s="103"/>
      <c r="D343" s="33" t="s">
        <v>309</v>
      </c>
      <c r="G343" s="95"/>
      <c r="H343" s="95"/>
      <c r="I343" s="111">
        <v>0</v>
      </c>
    </row>
    <row r="344" spans="2:9" ht="14.25" hidden="1">
      <c r="B344" s="30"/>
      <c r="C344" s="103"/>
      <c r="D344" s="33" t="s">
        <v>310</v>
      </c>
      <c r="G344" s="95"/>
      <c r="H344" s="95"/>
      <c r="I344" s="111">
        <v>0</v>
      </c>
    </row>
    <row r="345" spans="2:9" ht="14.25" hidden="1">
      <c r="B345" s="30"/>
      <c r="C345" s="103"/>
      <c r="D345" s="33" t="s">
        <v>311</v>
      </c>
      <c r="G345" s="95"/>
      <c r="H345" s="95"/>
      <c r="I345" s="111">
        <v>0</v>
      </c>
    </row>
    <row r="346" spans="2:9" ht="14.25" hidden="1">
      <c r="B346" s="30"/>
      <c r="C346" s="103"/>
      <c r="D346" s="33" t="s">
        <v>312</v>
      </c>
      <c r="G346" s="95"/>
      <c r="H346" s="95"/>
      <c r="I346" s="111">
        <v>0</v>
      </c>
    </row>
    <row r="347" spans="2:9" ht="14.25" hidden="1">
      <c r="B347" s="30"/>
      <c r="C347" s="103"/>
      <c r="D347" s="33" t="s">
        <v>313</v>
      </c>
      <c r="G347" s="112"/>
      <c r="H347" s="97"/>
      <c r="I347" s="112">
        <v>0</v>
      </c>
    </row>
    <row r="348" spans="7:9" ht="14.25" hidden="1">
      <c r="G348" s="112">
        <f>SUM(G339:G347)</f>
        <v>0</v>
      </c>
      <c r="H348" s="97"/>
      <c r="I348" s="112">
        <f>SUM(I339:I347)</f>
        <v>0</v>
      </c>
    </row>
    <row r="349" spans="2:9" ht="14.25">
      <c r="B349" s="83"/>
      <c r="D349" s="82"/>
      <c r="E349" s="29"/>
      <c r="G349" s="97"/>
      <c r="H349" s="97"/>
      <c r="I349" s="112"/>
    </row>
    <row r="350" spans="1:9" s="131" customFormat="1" ht="15.75">
      <c r="A350" s="131" t="s">
        <v>48</v>
      </c>
      <c r="G350" s="142">
        <f>G307+G325+G329+G337+G347</f>
        <v>69000</v>
      </c>
      <c r="H350" s="143"/>
      <c r="I350" s="142">
        <f>I307+I325+I329+I337+I347</f>
        <v>0</v>
      </c>
    </row>
    <row r="351" ht="14.25">
      <c r="G351" s="116"/>
    </row>
    <row r="352" ht="14.25">
      <c r="G352" s="116"/>
    </row>
    <row r="353" ht="14.25">
      <c r="G353" s="116"/>
    </row>
    <row r="354" ht="14.25">
      <c r="G354" s="116"/>
    </row>
    <row r="355" ht="14.25">
      <c r="G355" s="116"/>
    </row>
    <row r="356" ht="14.25">
      <c r="G356" s="116"/>
    </row>
    <row r="357" ht="14.25">
      <c r="G357" s="116"/>
    </row>
    <row r="358" ht="14.25">
      <c r="G358" s="116"/>
    </row>
    <row r="359" ht="14.25">
      <c r="G359" s="116"/>
    </row>
    <row r="360" ht="14.25">
      <c r="G360" s="116"/>
    </row>
    <row r="361" ht="14.25">
      <c r="G361" s="116"/>
    </row>
    <row r="362" ht="14.25">
      <c r="G362" s="116"/>
    </row>
    <row r="363" ht="14.25">
      <c r="G363" s="116"/>
    </row>
    <row r="364" ht="14.25">
      <c r="G364" s="116"/>
    </row>
    <row r="365" ht="14.25">
      <c r="G365" s="116"/>
    </row>
    <row r="366" ht="14.25">
      <c r="G366" s="116"/>
    </row>
    <row r="367" ht="14.25">
      <c r="G367" s="116"/>
    </row>
    <row r="368" ht="14.25">
      <c r="G368" s="116"/>
    </row>
    <row r="369" ht="14.25">
      <c r="G369" s="116"/>
    </row>
    <row r="370" ht="14.25">
      <c r="G370" s="116"/>
    </row>
    <row r="371" ht="14.25">
      <c r="G371" s="116"/>
    </row>
    <row r="372" ht="14.25">
      <c r="G372" s="116"/>
    </row>
    <row r="373" ht="14.25">
      <c r="G373" s="116"/>
    </row>
    <row r="374" ht="14.25">
      <c r="G374" s="116"/>
    </row>
    <row r="375" ht="14.25">
      <c r="G375" s="116"/>
    </row>
    <row r="376" ht="14.25">
      <c r="G376" s="116"/>
    </row>
    <row r="377" ht="14.25">
      <c r="G377" s="116"/>
    </row>
    <row r="378" ht="14.25">
      <c r="G378" s="116"/>
    </row>
    <row r="380" spans="1:8" s="116" customFormat="1" ht="14.25">
      <c r="A380" s="92" t="s">
        <v>317</v>
      </c>
      <c r="B380" s="92"/>
      <c r="C380" s="92"/>
      <c r="D380" s="92"/>
      <c r="E380" s="92"/>
      <c r="F380" s="92"/>
      <c r="G380" s="92"/>
      <c r="H380" s="116" t="s">
        <v>320</v>
      </c>
    </row>
    <row r="381" spans="1:7" s="116" customFormat="1" ht="14.25">
      <c r="A381" s="92"/>
      <c r="B381" s="92"/>
      <c r="C381" s="92"/>
      <c r="D381" s="92"/>
      <c r="E381" s="92"/>
      <c r="F381" s="92"/>
      <c r="G381" s="92"/>
    </row>
    <row r="382" spans="1:7" s="116" customFormat="1" ht="14.25">
      <c r="A382" s="92"/>
      <c r="B382" s="92"/>
      <c r="C382" s="92"/>
      <c r="D382" s="92"/>
      <c r="E382" s="92"/>
      <c r="F382" s="92"/>
      <c r="G382" s="92"/>
    </row>
    <row r="383" spans="1:7" s="116" customFormat="1" ht="14.25">
      <c r="A383" s="92"/>
      <c r="B383" s="92"/>
      <c r="C383" s="92"/>
      <c r="D383" s="92"/>
      <c r="E383" s="92"/>
      <c r="F383" s="92"/>
      <c r="G383" s="92"/>
    </row>
    <row r="384" spans="1:8" s="116" customFormat="1" ht="15">
      <c r="A384" s="126" t="s">
        <v>318</v>
      </c>
      <c r="B384" s="92"/>
      <c r="C384" s="92"/>
      <c r="D384" s="92"/>
      <c r="E384" s="92"/>
      <c r="F384" s="92"/>
      <c r="G384" s="92"/>
      <c r="H384" s="126" t="s">
        <v>326</v>
      </c>
    </row>
    <row r="385" spans="1:8" s="116" customFormat="1" ht="14.25">
      <c r="A385" s="92" t="s">
        <v>319</v>
      </c>
      <c r="B385" s="92"/>
      <c r="C385" s="92"/>
      <c r="D385" s="92"/>
      <c r="E385" s="92"/>
      <c r="F385" s="92"/>
      <c r="G385" s="92"/>
      <c r="H385" s="92" t="s">
        <v>327</v>
      </c>
    </row>
  </sheetData>
  <sheetProtection/>
  <autoFilter ref="G1:G385"/>
  <mergeCells count="71">
    <mergeCell ref="A2:I2"/>
    <mergeCell ref="A3:I3"/>
    <mergeCell ref="A4:I4"/>
    <mergeCell ref="A5:I5"/>
    <mergeCell ref="A6:I6"/>
    <mergeCell ref="J6:R6"/>
    <mergeCell ref="S6:AA6"/>
    <mergeCell ref="AB6:AJ6"/>
    <mergeCell ref="AK6:AS6"/>
    <mergeCell ref="AT6:BB6"/>
    <mergeCell ref="BC6:BK6"/>
    <mergeCell ref="BL6:BT6"/>
    <mergeCell ref="BU6:CC6"/>
    <mergeCell ref="CD6:CL6"/>
    <mergeCell ref="CM6:CU6"/>
    <mergeCell ref="CV6:DD6"/>
    <mergeCell ref="DE6:DM6"/>
    <mergeCell ref="DN6:DV6"/>
    <mergeCell ref="DW6:EE6"/>
    <mergeCell ref="EF6:EN6"/>
    <mergeCell ref="EO6:EW6"/>
    <mergeCell ref="EX6:FF6"/>
    <mergeCell ref="FG6:FO6"/>
    <mergeCell ref="FP6:FX6"/>
    <mergeCell ref="FY6:GG6"/>
    <mergeCell ref="GH6:GP6"/>
    <mergeCell ref="GQ6:GY6"/>
    <mergeCell ref="GZ6:HH6"/>
    <mergeCell ref="HI6:HQ6"/>
    <mergeCell ref="HR6:HZ6"/>
    <mergeCell ref="IA6:II6"/>
    <mergeCell ref="IJ6:IR6"/>
    <mergeCell ref="IS6:IV6"/>
    <mergeCell ref="A7:I7"/>
    <mergeCell ref="J7:R7"/>
    <mergeCell ref="S7:AA7"/>
    <mergeCell ref="AB7:AJ7"/>
    <mergeCell ref="AK7:AS7"/>
    <mergeCell ref="AT7:BB7"/>
    <mergeCell ref="BC7:BK7"/>
    <mergeCell ref="BL7:BT7"/>
    <mergeCell ref="BU7:CC7"/>
    <mergeCell ref="CD7:CL7"/>
    <mergeCell ref="CM7:CU7"/>
    <mergeCell ref="CV7:DD7"/>
    <mergeCell ref="DE7:DM7"/>
    <mergeCell ref="GZ7:HH7"/>
    <mergeCell ref="HI7:HQ7"/>
    <mergeCell ref="DN7:DV7"/>
    <mergeCell ref="DW7:EE7"/>
    <mergeCell ref="EF7:EN7"/>
    <mergeCell ref="EO7:EW7"/>
    <mergeCell ref="EX7:FF7"/>
    <mergeCell ref="FG7:FO7"/>
    <mergeCell ref="HR7:HZ7"/>
    <mergeCell ref="IA7:II7"/>
    <mergeCell ref="IJ7:IR7"/>
    <mergeCell ref="IS7:IV7"/>
    <mergeCell ref="E59:F59"/>
    <mergeCell ref="E90:F90"/>
    <mergeCell ref="FP7:FX7"/>
    <mergeCell ref="FY7:GG7"/>
    <mergeCell ref="GH7:GP7"/>
    <mergeCell ref="GQ7:GY7"/>
    <mergeCell ref="A325:F325"/>
    <mergeCell ref="E91:F91"/>
    <mergeCell ref="E92:F92"/>
    <mergeCell ref="E101:F101"/>
    <mergeCell ref="E102:F102"/>
    <mergeCell ref="D228:F228"/>
    <mergeCell ref="A309:F309"/>
  </mergeCells>
  <printOptions/>
  <pageMargins left="0.6" right="0.55" top="0.75" bottom="0.75" header="0.3" footer="0.3"/>
  <pageSetup firstPageNumber="30" useFirstPageNumber="1" horizontalDpi="600" verticalDpi="600" orientation="portrait" paperSize="9" scale="87" r:id="rId2"/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HV388"/>
  <sheetViews>
    <sheetView tabSelected="1" view="pageBreakPreview" zoomScaleSheetLayoutView="100" zoomScalePageLayoutView="0" workbookViewId="0" topLeftCell="A317">
      <selection activeCell="F375" sqref="F375"/>
    </sheetView>
  </sheetViews>
  <sheetFormatPr defaultColWidth="8.88671875" defaultRowHeight="15"/>
  <cols>
    <col min="1" max="1" width="1.5625" style="144" customWidth="1"/>
    <col min="2" max="2" width="1.2265625" style="144" customWidth="1"/>
    <col min="3" max="3" width="1.77734375" style="144" customWidth="1"/>
    <col min="4" max="4" width="1.4375" style="144" customWidth="1"/>
    <col min="5" max="5" width="1.88671875" style="144" customWidth="1"/>
    <col min="6" max="6" width="45.4453125" style="144" customWidth="1"/>
    <col min="7" max="7" width="19.21484375" style="144" hidden="1" customWidth="1"/>
    <col min="8" max="8" width="16.10546875" style="144" customWidth="1"/>
    <col min="9" max="9" width="4.77734375" style="144" customWidth="1"/>
    <col min="10" max="10" width="17.21484375" style="145" customWidth="1"/>
    <col min="11" max="11" width="3.6640625" style="144" customWidth="1"/>
    <col min="12" max="16384" width="8.88671875" style="144" customWidth="1"/>
  </cols>
  <sheetData>
    <row r="1" ht="9" customHeight="1">
      <c r="J1" s="234"/>
    </row>
    <row r="2" spans="1:10" ht="15">
      <c r="A2" s="250" t="s">
        <v>314</v>
      </c>
      <c r="B2" s="250"/>
      <c r="C2" s="250"/>
      <c r="D2" s="250"/>
      <c r="E2" s="250"/>
      <c r="F2" s="250"/>
      <c r="G2" s="250"/>
      <c r="H2" s="250"/>
      <c r="I2" s="250"/>
      <c r="J2" s="250"/>
    </row>
    <row r="3" spans="1:10" ht="14.25">
      <c r="A3" s="251" t="s">
        <v>315</v>
      </c>
      <c r="B3" s="251"/>
      <c r="C3" s="251"/>
      <c r="D3" s="251"/>
      <c r="E3" s="251"/>
      <c r="F3" s="251"/>
      <c r="G3" s="251"/>
      <c r="H3" s="251"/>
      <c r="I3" s="251"/>
      <c r="J3" s="251"/>
    </row>
    <row r="4" spans="1:10" ht="15">
      <c r="A4" s="250" t="s">
        <v>324</v>
      </c>
      <c r="B4" s="250"/>
      <c r="C4" s="250"/>
      <c r="D4" s="250"/>
      <c r="E4" s="250"/>
      <c r="F4" s="250"/>
      <c r="G4" s="250"/>
      <c r="H4" s="250"/>
      <c r="I4" s="250"/>
      <c r="J4" s="250"/>
    </row>
    <row r="5" spans="1:10" ht="15">
      <c r="A5" s="250" t="s">
        <v>316</v>
      </c>
      <c r="B5" s="250"/>
      <c r="C5" s="250"/>
      <c r="D5" s="250"/>
      <c r="E5" s="250"/>
      <c r="F5" s="250"/>
      <c r="G5" s="250"/>
      <c r="H5" s="250"/>
      <c r="I5" s="250"/>
      <c r="J5" s="250"/>
    </row>
    <row r="6" spans="1:230" ht="15">
      <c r="A6" s="251" t="s">
        <v>355</v>
      </c>
      <c r="B6" s="251"/>
      <c r="C6" s="251"/>
      <c r="D6" s="251"/>
      <c r="E6" s="251"/>
      <c r="F6" s="251"/>
      <c r="G6" s="251"/>
      <c r="H6" s="251"/>
      <c r="I6" s="251"/>
      <c r="J6" s="251"/>
      <c r="K6" s="183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0"/>
      <c r="CI6" s="250"/>
      <c r="CJ6" s="250"/>
      <c r="CK6" s="250"/>
      <c r="CL6" s="250"/>
      <c r="CM6" s="250"/>
      <c r="CN6" s="250"/>
      <c r="CO6" s="250"/>
      <c r="CP6" s="250"/>
      <c r="CQ6" s="250"/>
      <c r="CR6" s="250"/>
      <c r="CS6" s="250"/>
      <c r="CT6" s="250"/>
      <c r="CU6" s="250"/>
      <c r="CV6" s="250"/>
      <c r="CW6" s="250"/>
      <c r="CX6" s="250"/>
      <c r="CY6" s="250"/>
      <c r="CZ6" s="250"/>
      <c r="DA6" s="250"/>
      <c r="DB6" s="250"/>
      <c r="DC6" s="250"/>
      <c r="DD6" s="250"/>
      <c r="DE6" s="250"/>
      <c r="DF6" s="250"/>
      <c r="DG6" s="250"/>
      <c r="DH6" s="250"/>
      <c r="DI6" s="250"/>
      <c r="DJ6" s="250"/>
      <c r="DK6" s="250"/>
      <c r="DL6" s="250"/>
      <c r="DM6" s="250"/>
      <c r="DN6" s="250"/>
      <c r="DO6" s="250"/>
      <c r="DP6" s="250"/>
      <c r="DQ6" s="250"/>
      <c r="DR6" s="250"/>
      <c r="DS6" s="250"/>
      <c r="DT6" s="250"/>
      <c r="DU6" s="250"/>
      <c r="DV6" s="250"/>
      <c r="DW6" s="250"/>
      <c r="DX6" s="250"/>
      <c r="DY6" s="250"/>
      <c r="DZ6" s="250"/>
      <c r="EA6" s="250"/>
      <c r="EB6" s="250"/>
      <c r="EC6" s="250"/>
      <c r="ED6" s="250"/>
      <c r="EE6" s="250"/>
      <c r="EF6" s="250"/>
      <c r="EG6" s="250"/>
      <c r="EH6" s="250"/>
      <c r="EI6" s="250"/>
      <c r="EJ6" s="250"/>
      <c r="EK6" s="250"/>
      <c r="EL6" s="250"/>
      <c r="EM6" s="250"/>
      <c r="EN6" s="250"/>
      <c r="EO6" s="250"/>
      <c r="EP6" s="250"/>
      <c r="EQ6" s="250"/>
      <c r="ER6" s="250"/>
      <c r="ES6" s="250"/>
      <c r="ET6" s="250"/>
      <c r="EU6" s="250"/>
      <c r="EV6" s="250"/>
      <c r="EW6" s="250"/>
      <c r="EX6" s="250"/>
      <c r="EY6" s="250"/>
      <c r="EZ6" s="250"/>
      <c r="FA6" s="250"/>
      <c r="FB6" s="250"/>
      <c r="FC6" s="250"/>
      <c r="FD6" s="250"/>
      <c r="FE6" s="250"/>
      <c r="FF6" s="250"/>
      <c r="FG6" s="250"/>
      <c r="FH6" s="250"/>
      <c r="FI6" s="250"/>
      <c r="FJ6" s="250"/>
      <c r="FK6" s="250"/>
      <c r="FL6" s="250"/>
      <c r="FM6" s="250"/>
      <c r="FN6" s="250"/>
      <c r="FO6" s="250"/>
      <c r="FP6" s="250"/>
      <c r="FQ6" s="250"/>
      <c r="FR6" s="250"/>
      <c r="FS6" s="250"/>
      <c r="FT6" s="250"/>
      <c r="FU6" s="250"/>
      <c r="FV6" s="250"/>
      <c r="FW6" s="250"/>
      <c r="FX6" s="250"/>
      <c r="FY6" s="250"/>
      <c r="FZ6" s="250"/>
      <c r="GA6" s="250"/>
      <c r="GB6" s="250"/>
      <c r="GC6" s="250"/>
      <c r="GD6" s="250"/>
      <c r="GE6" s="250"/>
      <c r="GF6" s="250"/>
      <c r="GG6" s="250"/>
      <c r="GH6" s="250"/>
      <c r="GI6" s="250"/>
      <c r="GJ6" s="250"/>
      <c r="GK6" s="250"/>
      <c r="GL6" s="250"/>
      <c r="GM6" s="250"/>
      <c r="GN6" s="250"/>
      <c r="GO6" s="250"/>
      <c r="GP6" s="250"/>
      <c r="GQ6" s="250"/>
      <c r="GR6" s="250"/>
      <c r="GS6" s="250"/>
      <c r="GT6" s="250"/>
      <c r="GU6" s="250"/>
      <c r="GV6" s="250"/>
      <c r="GW6" s="250"/>
      <c r="GX6" s="250"/>
      <c r="GY6" s="250"/>
      <c r="GZ6" s="250"/>
      <c r="HA6" s="250"/>
      <c r="HB6" s="250"/>
      <c r="HC6" s="250"/>
      <c r="HD6" s="250"/>
      <c r="HE6" s="250"/>
      <c r="HF6" s="250"/>
      <c r="HG6" s="250"/>
      <c r="HH6" s="250"/>
      <c r="HI6" s="250"/>
      <c r="HJ6" s="250"/>
      <c r="HK6" s="250"/>
      <c r="HL6" s="250"/>
      <c r="HM6" s="250"/>
      <c r="HN6" s="250"/>
      <c r="HO6" s="250"/>
      <c r="HP6" s="250"/>
      <c r="HQ6" s="250"/>
      <c r="HR6" s="250"/>
      <c r="HS6" s="250"/>
      <c r="HT6" s="250"/>
      <c r="HU6" s="250"/>
      <c r="HV6" s="250"/>
    </row>
    <row r="7" spans="1:230" ht="12.75" customHeight="1">
      <c r="A7" s="250"/>
      <c r="B7" s="250"/>
      <c r="C7" s="250"/>
      <c r="D7" s="250"/>
      <c r="E7" s="250"/>
      <c r="F7" s="250"/>
      <c r="G7" s="250"/>
      <c r="H7" s="250"/>
      <c r="I7" s="250"/>
      <c r="J7" s="250"/>
      <c r="K7" s="183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AZ7" s="250"/>
      <c r="BA7" s="250"/>
      <c r="BB7" s="250"/>
      <c r="BC7" s="250"/>
      <c r="BD7" s="250"/>
      <c r="BE7" s="250"/>
      <c r="BF7" s="250"/>
      <c r="BG7" s="250"/>
      <c r="BH7" s="250"/>
      <c r="BI7" s="250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50"/>
      <c r="BY7" s="250"/>
      <c r="BZ7" s="250"/>
      <c r="CA7" s="250"/>
      <c r="CB7" s="250"/>
      <c r="CC7" s="250"/>
      <c r="CD7" s="250"/>
      <c r="CE7" s="250"/>
      <c r="CF7" s="250"/>
      <c r="CG7" s="250"/>
      <c r="CH7" s="250"/>
      <c r="CI7" s="250"/>
      <c r="CJ7" s="250"/>
      <c r="CK7" s="250"/>
      <c r="CL7" s="250"/>
      <c r="CM7" s="250"/>
      <c r="CN7" s="250"/>
      <c r="CO7" s="250"/>
      <c r="CP7" s="250"/>
      <c r="CQ7" s="250"/>
      <c r="CR7" s="250"/>
      <c r="CS7" s="250"/>
      <c r="CT7" s="250"/>
      <c r="CU7" s="250"/>
      <c r="CV7" s="250"/>
      <c r="CW7" s="250"/>
      <c r="CX7" s="250"/>
      <c r="CY7" s="250"/>
      <c r="CZ7" s="250"/>
      <c r="DA7" s="250"/>
      <c r="DB7" s="250"/>
      <c r="DC7" s="250"/>
      <c r="DD7" s="250"/>
      <c r="DE7" s="250"/>
      <c r="DF7" s="250"/>
      <c r="DG7" s="250"/>
      <c r="DH7" s="250"/>
      <c r="DI7" s="250"/>
      <c r="DJ7" s="250"/>
      <c r="DK7" s="250"/>
      <c r="DL7" s="250"/>
      <c r="DM7" s="250"/>
      <c r="DN7" s="250"/>
      <c r="DO7" s="250"/>
      <c r="DP7" s="250"/>
      <c r="DQ7" s="250"/>
      <c r="DR7" s="250"/>
      <c r="DS7" s="250"/>
      <c r="DT7" s="250"/>
      <c r="DU7" s="250"/>
      <c r="DV7" s="250"/>
      <c r="DW7" s="250"/>
      <c r="DX7" s="250"/>
      <c r="DY7" s="250"/>
      <c r="DZ7" s="250"/>
      <c r="EA7" s="250"/>
      <c r="EB7" s="250"/>
      <c r="EC7" s="250"/>
      <c r="ED7" s="250"/>
      <c r="EE7" s="250"/>
      <c r="EF7" s="250"/>
      <c r="EG7" s="250"/>
      <c r="EH7" s="250"/>
      <c r="EI7" s="250"/>
      <c r="EJ7" s="250"/>
      <c r="EK7" s="250"/>
      <c r="EL7" s="250"/>
      <c r="EM7" s="250"/>
      <c r="EN7" s="250"/>
      <c r="EO7" s="250"/>
      <c r="EP7" s="250"/>
      <c r="EQ7" s="250"/>
      <c r="ER7" s="250"/>
      <c r="ES7" s="250"/>
      <c r="ET7" s="250"/>
      <c r="EU7" s="250"/>
      <c r="EV7" s="250"/>
      <c r="EW7" s="250"/>
      <c r="EX7" s="250"/>
      <c r="EY7" s="250"/>
      <c r="EZ7" s="250"/>
      <c r="FA7" s="250"/>
      <c r="FB7" s="250"/>
      <c r="FC7" s="250"/>
      <c r="FD7" s="250"/>
      <c r="FE7" s="250"/>
      <c r="FF7" s="250"/>
      <c r="FG7" s="250"/>
      <c r="FH7" s="250"/>
      <c r="FI7" s="250"/>
      <c r="FJ7" s="250"/>
      <c r="FK7" s="250"/>
      <c r="FL7" s="250"/>
      <c r="FM7" s="250"/>
      <c r="FN7" s="250"/>
      <c r="FO7" s="250"/>
      <c r="FP7" s="250"/>
      <c r="FQ7" s="250"/>
      <c r="FR7" s="250"/>
      <c r="FS7" s="250"/>
      <c r="FT7" s="250"/>
      <c r="FU7" s="250"/>
      <c r="FV7" s="250"/>
      <c r="FW7" s="250"/>
      <c r="FX7" s="250"/>
      <c r="FY7" s="250"/>
      <c r="FZ7" s="250"/>
      <c r="GA7" s="250"/>
      <c r="GB7" s="250"/>
      <c r="GC7" s="250"/>
      <c r="GD7" s="250"/>
      <c r="GE7" s="250"/>
      <c r="GF7" s="250"/>
      <c r="GG7" s="250"/>
      <c r="GH7" s="250"/>
      <c r="GI7" s="250"/>
      <c r="GJ7" s="250"/>
      <c r="GK7" s="250"/>
      <c r="GL7" s="250"/>
      <c r="GM7" s="250"/>
      <c r="GN7" s="250"/>
      <c r="GO7" s="250"/>
      <c r="GP7" s="250"/>
      <c r="GQ7" s="250"/>
      <c r="GR7" s="250"/>
      <c r="GS7" s="250"/>
      <c r="GT7" s="250"/>
      <c r="GU7" s="250"/>
      <c r="GV7" s="250"/>
      <c r="GW7" s="250"/>
      <c r="GX7" s="250"/>
      <c r="GY7" s="250"/>
      <c r="GZ7" s="250"/>
      <c r="HA7" s="250"/>
      <c r="HB7" s="250"/>
      <c r="HC7" s="250"/>
      <c r="HD7" s="250"/>
      <c r="HE7" s="250"/>
      <c r="HF7" s="250"/>
      <c r="HG7" s="250"/>
      <c r="HH7" s="250"/>
      <c r="HI7" s="250"/>
      <c r="HJ7" s="250"/>
      <c r="HK7" s="250"/>
      <c r="HL7" s="250"/>
      <c r="HM7" s="250"/>
      <c r="HN7" s="250"/>
      <c r="HO7" s="250"/>
      <c r="HP7" s="250"/>
      <c r="HQ7" s="250"/>
      <c r="HR7" s="250"/>
      <c r="HS7" s="250"/>
      <c r="HT7" s="250"/>
      <c r="HU7" s="250"/>
      <c r="HV7" s="250"/>
    </row>
    <row r="8" spans="1:8" ht="5.25" customHeight="1">
      <c r="A8" s="159"/>
      <c r="B8" s="159"/>
      <c r="C8" s="159"/>
      <c r="D8" s="159"/>
      <c r="E8" s="159"/>
      <c r="F8" s="159"/>
      <c r="G8" s="159"/>
      <c r="H8" s="159"/>
    </row>
    <row r="9" spans="1:10" ht="13.5" customHeight="1">
      <c r="A9" s="159"/>
      <c r="B9" s="159"/>
      <c r="C9" s="159"/>
      <c r="D9" s="159"/>
      <c r="E9" s="159"/>
      <c r="F9" s="159"/>
      <c r="G9" s="159"/>
      <c r="H9" s="233">
        <v>2018</v>
      </c>
      <c r="J9" s="233" t="s">
        <v>352</v>
      </c>
    </row>
    <row r="10" ht="3" customHeight="1">
      <c r="J10" s="144"/>
    </row>
    <row r="11" spans="1:10" ht="15">
      <c r="A11" s="218" t="s">
        <v>5</v>
      </c>
      <c r="B11" s="218"/>
      <c r="J11" s="144"/>
    </row>
    <row r="12" spans="2:10" ht="14.25" hidden="1">
      <c r="B12" s="166"/>
      <c r="C12" s="203" t="s">
        <v>33</v>
      </c>
      <c r="D12" s="228"/>
      <c r="E12" s="167"/>
      <c r="J12" s="144"/>
    </row>
    <row r="13" spans="2:10" ht="14.25" hidden="1">
      <c r="B13" s="166"/>
      <c r="C13" s="232"/>
      <c r="D13" s="167" t="s">
        <v>74</v>
      </c>
      <c r="E13" s="167"/>
      <c r="H13" s="150"/>
      <c r="I13" s="150"/>
      <c r="J13" s="150"/>
    </row>
    <row r="14" spans="2:10" ht="14.25" hidden="1">
      <c r="B14" s="166"/>
      <c r="C14" s="231"/>
      <c r="D14" s="153"/>
      <c r="E14" s="167" t="s">
        <v>75</v>
      </c>
      <c r="H14" s="159"/>
      <c r="I14" s="159"/>
      <c r="J14" s="159"/>
    </row>
    <row r="15" spans="2:10" ht="14.25" hidden="1">
      <c r="B15" s="166"/>
      <c r="C15" s="231"/>
      <c r="D15" s="153"/>
      <c r="E15" s="167" t="s">
        <v>76</v>
      </c>
      <c r="H15" s="159"/>
      <c r="I15" s="159"/>
      <c r="J15" s="159"/>
    </row>
    <row r="16" spans="2:10" ht="14.25" hidden="1">
      <c r="B16" s="166"/>
      <c r="C16" s="231"/>
      <c r="D16" s="153"/>
      <c r="E16" s="167" t="s">
        <v>77</v>
      </c>
      <c r="H16" s="159"/>
      <c r="I16" s="159"/>
      <c r="J16" s="159"/>
    </row>
    <row r="17" spans="2:10" ht="14.25" hidden="1">
      <c r="B17" s="166"/>
      <c r="C17" s="231"/>
      <c r="D17" s="153"/>
      <c r="E17" s="167" t="s">
        <v>78</v>
      </c>
      <c r="H17" s="159"/>
      <c r="I17" s="159"/>
      <c r="J17" s="159"/>
    </row>
    <row r="18" spans="2:10" ht="14.25" hidden="1">
      <c r="B18" s="166"/>
      <c r="C18" s="232"/>
      <c r="D18" s="228" t="s">
        <v>79</v>
      </c>
      <c r="E18" s="167"/>
      <c r="H18" s="150"/>
      <c r="I18" s="150"/>
      <c r="J18" s="150"/>
    </row>
    <row r="19" spans="2:10" ht="14.25" hidden="1">
      <c r="B19" s="166"/>
      <c r="C19" s="231"/>
      <c r="D19" s="153"/>
      <c r="E19" s="167" t="s">
        <v>80</v>
      </c>
      <c r="H19" s="159"/>
      <c r="I19" s="159"/>
      <c r="J19" s="159"/>
    </row>
    <row r="20" spans="2:10" ht="14.25" hidden="1">
      <c r="B20" s="166"/>
      <c r="C20" s="231"/>
      <c r="D20" s="153"/>
      <c r="E20" s="167" t="s">
        <v>81</v>
      </c>
      <c r="H20" s="159"/>
      <c r="I20" s="159"/>
      <c r="J20" s="159"/>
    </row>
    <row r="21" spans="2:10" ht="14.25" hidden="1">
      <c r="B21" s="166"/>
      <c r="C21" s="231"/>
      <c r="D21" s="153"/>
      <c r="E21" s="167" t="s">
        <v>82</v>
      </c>
      <c r="H21" s="159"/>
      <c r="I21" s="159"/>
      <c r="J21" s="159"/>
    </row>
    <row r="22" spans="2:10" ht="14.25" hidden="1">
      <c r="B22" s="166"/>
      <c r="C22" s="232"/>
      <c r="D22" s="228" t="s">
        <v>83</v>
      </c>
      <c r="E22" s="167"/>
      <c r="H22" s="150"/>
      <c r="I22" s="150"/>
      <c r="J22" s="150"/>
    </row>
    <row r="23" spans="2:10" ht="14.25" hidden="1">
      <c r="B23" s="166"/>
      <c r="C23" s="231"/>
      <c r="D23" s="153"/>
      <c r="E23" s="167" t="s">
        <v>84</v>
      </c>
      <c r="H23" s="159"/>
      <c r="I23" s="159"/>
      <c r="J23" s="159"/>
    </row>
    <row r="24" spans="2:10" ht="14.25" hidden="1">
      <c r="B24" s="166"/>
      <c r="C24" s="231"/>
      <c r="D24" s="153"/>
      <c r="E24" s="167" t="s">
        <v>85</v>
      </c>
      <c r="H24" s="159"/>
      <c r="I24" s="159"/>
      <c r="J24" s="159"/>
    </row>
    <row r="25" spans="2:10" ht="14.25" hidden="1">
      <c r="B25" s="166"/>
      <c r="C25" s="231"/>
      <c r="D25" s="153"/>
      <c r="E25" s="167" t="s">
        <v>86</v>
      </c>
      <c r="H25" s="159"/>
      <c r="I25" s="159"/>
      <c r="J25" s="159"/>
    </row>
    <row r="26" spans="2:10" ht="14.25" hidden="1">
      <c r="B26" s="166"/>
      <c r="C26" s="231"/>
      <c r="D26" s="153"/>
      <c r="E26" s="167" t="s">
        <v>87</v>
      </c>
      <c r="H26" s="159"/>
      <c r="I26" s="159"/>
      <c r="J26" s="159"/>
    </row>
    <row r="27" spans="2:10" ht="14.25" hidden="1">
      <c r="B27" s="166"/>
      <c r="C27" s="231"/>
      <c r="D27" s="153"/>
      <c r="E27" s="167" t="s">
        <v>88</v>
      </c>
      <c r="H27" s="159"/>
      <c r="I27" s="159"/>
      <c r="J27" s="159"/>
    </row>
    <row r="28" spans="2:10" ht="14.25" hidden="1">
      <c r="B28" s="166"/>
      <c r="C28" s="232"/>
      <c r="D28" s="228" t="s">
        <v>89</v>
      </c>
      <c r="E28" s="167"/>
      <c r="H28" s="150"/>
      <c r="I28" s="150"/>
      <c r="J28" s="150"/>
    </row>
    <row r="29" spans="2:10" ht="14.25" hidden="1">
      <c r="B29" s="166"/>
      <c r="C29" s="231"/>
      <c r="D29" s="153"/>
      <c r="E29" s="167" t="s">
        <v>90</v>
      </c>
      <c r="H29" s="159"/>
      <c r="I29" s="159"/>
      <c r="J29" s="159"/>
    </row>
    <row r="30" spans="2:10" ht="14.25" hidden="1">
      <c r="B30" s="166"/>
      <c r="C30" s="231"/>
      <c r="D30" s="153"/>
      <c r="E30" s="167" t="s">
        <v>91</v>
      </c>
      <c r="H30" s="159"/>
      <c r="I30" s="159"/>
      <c r="J30" s="159"/>
    </row>
    <row r="31" spans="2:10" ht="14.25" hidden="1">
      <c r="B31" s="166"/>
      <c r="C31" s="231"/>
      <c r="D31" s="153"/>
      <c r="E31" s="167" t="s">
        <v>92</v>
      </c>
      <c r="H31" s="159"/>
      <c r="I31" s="159"/>
      <c r="J31" s="159"/>
    </row>
    <row r="32" spans="2:10" ht="14.25" hidden="1">
      <c r="B32" s="166"/>
      <c r="C32" s="171"/>
      <c r="D32" s="172" t="s">
        <v>93</v>
      </c>
      <c r="E32" s="167"/>
      <c r="H32" s="150"/>
      <c r="I32" s="150"/>
      <c r="J32" s="150"/>
    </row>
    <row r="33" spans="2:10" ht="14.25" hidden="1">
      <c r="B33" s="166"/>
      <c r="C33" s="154"/>
      <c r="D33" s="230"/>
      <c r="E33" s="167" t="s">
        <v>94</v>
      </c>
      <c r="H33" s="159"/>
      <c r="I33" s="159"/>
      <c r="J33" s="159"/>
    </row>
    <row r="34" spans="2:10" ht="15" hidden="1">
      <c r="B34" s="166"/>
      <c r="C34" s="154"/>
      <c r="D34" s="153"/>
      <c r="E34" s="167" t="s">
        <v>95</v>
      </c>
      <c r="F34" s="213"/>
      <c r="G34" s="213"/>
      <c r="H34" s="159"/>
      <c r="I34" s="159"/>
      <c r="J34" s="159"/>
    </row>
    <row r="35" spans="2:10" ht="15" hidden="1">
      <c r="B35" s="166"/>
      <c r="C35" s="154"/>
      <c r="D35" s="153"/>
      <c r="E35" s="167" t="s">
        <v>96</v>
      </c>
      <c r="F35" s="213"/>
      <c r="G35" s="213"/>
      <c r="H35" s="159"/>
      <c r="I35" s="159"/>
      <c r="J35" s="159"/>
    </row>
    <row r="36" spans="2:10" ht="15" hidden="1">
      <c r="B36" s="166"/>
      <c r="C36" s="154"/>
      <c r="D36" s="153"/>
      <c r="E36" s="167" t="s">
        <v>92</v>
      </c>
      <c r="F36" s="213"/>
      <c r="G36" s="213"/>
      <c r="H36" s="150"/>
      <c r="I36" s="150"/>
      <c r="J36" s="150"/>
    </row>
    <row r="37" spans="2:10" ht="12" customHeight="1" hidden="1">
      <c r="B37" s="166"/>
      <c r="C37" s="154"/>
      <c r="D37" s="153"/>
      <c r="E37" s="167"/>
      <c r="F37" s="213"/>
      <c r="G37" s="213"/>
      <c r="H37" s="176">
        <f>SUM(I13:I36)</f>
        <v>0</v>
      </c>
      <c r="J37" s="176">
        <f>SUM(K13:K36)</f>
        <v>0</v>
      </c>
    </row>
    <row r="38" spans="2:10" ht="9" customHeight="1" hidden="1">
      <c r="B38" s="166"/>
      <c r="C38" s="154"/>
      <c r="D38" s="153"/>
      <c r="E38" s="167"/>
      <c r="F38" s="213"/>
      <c r="G38" s="213"/>
      <c r="H38" s="150"/>
      <c r="I38" s="150"/>
      <c r="J38" s="150"/>
    </row>
    <row r="39" spans="2:10" ht="14.25">
      <c r="B39" s="166"/>
      <c r="C39" s="203" t="s">
        <v>34</v>
      </c>
      <c r="D39" s="194"/>
      <c r="E39" s="167"/>
      <c r="H39" s="150"/>
      <c r="I39" s="150"/>
      <c r="J39" s="150"/>
    </row>
    <row r="40" spans="2:10" ht="12.75" customHeight="1">
      <c r="B40" s="166"/>
      <c r="C40" s="171"/>
      <c r="D40" s="228" t="s">
        <v>97</v>
      </c>
      <c r="E40" s="167"/>
      <c r="J40" s="144"/>
    </row>
    <row r="41" spans="2:10" ht="12.75" customHeight="1">
      <c r="B41" s="166"/>
      <c r="C41" s="154"/>
      <c r="D41" s="153"/>
      <c r="E41" s="172" t="s">
        <v>98</v>
      </c>
      <c r="G41" s="159" t="s">
        <v>331</v>
      </c>
      <c r="H41" s="182">
        <v>5000</v>
      </c>
      <c r="I41" s="159"/>
      <c r="J41" s="182">
        <v>3500</v>
      </c>
    </row>
    <row r="42" spans="2:10" ht="14.25" customHeight="1">
      <c r="B42" s="166"/>
      <c r="C42" s="154"/>
      <c r="D42" s="153"/>
      <c r="E42" s="228" t="s">
        <v>99</v>
      </c>
      <c r="H42" s="111">
        <v>1000</v>
      </c>
      <c r="I42" s="159"/>
      <c r="J42" s="160"/>
    </row>
    <row r="43" spans="2:10" ht="14.25" customHeight="1" hidden="1">
      <c r="B43" s="166"/>
      <c r="C43" s="154"/>
      <c r="D43" s="153"/>
      <c r="E43" s="228" t="s">
        <v>100</v>
      </c>
      <c r="H43" s="160"/>
      <c r="I43" s="159"/>
      <c r="J43" s="160"/>
    </row>
    <row r="44" spans="2:10" ht="14.25">
      <c r="B44" s="166"/>
      <c r="C44" s="154"/>
      <c r="D44" s="153"/>
      <c r="E44" s="228" t="s">
        <v>101</v>
      </c>
      <c r="G44" s="159" t="s">
        <v>331</v>
      </c>
      <c r="H44" s="182">
        <v>443700</v>
      </c>
      <c r="I44" s="159"/>
      <c r="J44" s="182">
        <v>439500</v>
      </c>
    </row>
    <row r="45" spans="2:10" ht="14.25" customHeight="1" hidden="1">
      <c r="B45" s="166"/>
      <c r="C45" s="154"/>
      <c r="D45" s="153"/>
      <c r="E45" s="228" t="s">
        <v>102</v>
      </c>
      <c r="H45" s="160"/>
      <c r="I45" s="159"/>
      <c r="J45" s="160"/>
    </row>
    <row r="46" spans="2:10" ht="14.25" customHeight="1">
      <c r="B46" s="166"/>
      <c r="C46" s="154"/>
      <c r="D46" s="153"/>
      <c r="E46" s="228" t="s">
        <v>103</v>
      </c>
      <c r="H46" s="111">
        <v>3000</v>
      </c>
      <c r="I46" s="159"/>
      <c r="J46" s="160"/>
    </row>
    <row r="47" spans="2:10" ht="14.25" customHeight="1" hidden="1">
      <c r="B47" s="166"/>
      <c r="C47" s="154"/>
      <c r="D47" s="153"/>
      <c r="E47" s="228" t="s">
        <v>104</v>
      </c>
      <c r="H47" s="160"/>
      <c r="I47" s="159"/>
      <c r="J47" s="160"/>
    </row>
    <row r="48" spans="2:10" ht="14.25" customHeight="1" hidden="1">
      <c r="B48" s="166"/>
      <c r="C48" s="154"/>
      <c r="D48" s="153"/>
      <c r="E48" s="228" t="s">
        <v>105</v>
      </c>
      <c r="H48" s="160"/>
      <c r="I48" s="159"/>
      <c r="J48" s="160"/>
    </row>
    <row r="49" spans="2:10" ht="14.25" customHeight="1" hidden="1">
      <c r="B49" s="166"/>
      <c r="C49" s="154"/>
      <c r="D49" s="153"/>
      <c r="E49" s="228" t="s">
        <v>106</v>
      </c>
      <c r="H49" s="160"/>
      <c r="I49" s="159"/>
      <c r="J49" s="160"/>
    </row>
    <row r="50" spans="2:10" ht="14.25" customHeight="1" hidden="1">
      <c r="B50" s="166"/>
      <c r="C50" s="154"/>
      <c r="D50" s="153"/>
      <c r="E50" s="228" t="s">
        <v>107</v>
      </c>
      <c r="H50" s="160"/>
      <c r="I50" s="159"/>
      <c r="J50" s="160"/>
    </row>
    <row r="51" spans="2:10" ht="14.25" customHeight="1" hidden="1">
      <c r="B51" s="166"/>
      <c r="C51" s="154"/>
      <c r="D51" s="153"/>
      <c r="E51" s="229" t="s">
        <v>108</v>
      </c>
      <c r="H51" s="160"/>
      <c r="I51" s="159"/>
      <c r="J51" s="160"/>
    </row>
    <row r="52" spans="2:10" ht="14.25" customHeight="1" hidden="1">
      <c r="B52" s="166"/>
      <c r="C52" s="154"/>
      <c r="D52" s="153"/>
      <c r="E52" s="228" t="s">
        <v>109</v>
      </c>
      <c r="H52" s="160"/>
      <c r="I52" s="159"/>
      <c r="J52" s="160"/>
    </row>
    <row r="53" spans="2:10" ht="14.25" customHeight="1">
      <c r="B53" s="166"/>
      <c r="C53" s="154"/>
      <c r="D53" s="153"/>
      <c r="E53" s="228" t="s">
        <v>110</v>
      </c>
      <c r="H53" s="111">
        <v>2000</v>
      </c>
      <c r="I53" s="159"/>
      <c r="J53" s="160"/>
    </row>
    <row r="54" spans="2:10" ht="14.25" customHeight="1" hidden="1">
      <c r="B54" s="166"/>
      <c r="C54" s="154"/>
      <c r="D54" s="153"/>
      <c r="E54" s="152" t="s">
        <v>111</v>
      </c>
      <c r="H54" s="160"/>
      <c r="I54" s="159"/>
      <c r="J54" s="160"/>
    </row>
    <row r="55" spans="2:10" ht="14.25" customHeight="1" hidden="1">
      <c r="B55" s="166"/>
      <c r="C55" s="154"/>
      <c r="D55" s="228"/>
      <c r="E55" s="167" t="s">
        <v>112</v>
      </c>
      <c r="H55" s="227"/>
      <c r="I55" s="150"/>
      <c r="J55" s="227"/>
    </row>
    <row r="56" spans="2:10" ht="14.25">
      <c r="B56" s="166"/>
      <c r="C56" s="154"/>
      <c r="D56" s="228"/>
      <c r="E56" s="167"/>
      <c r="H56" s="155">
        <f>SUM(H41:H55)</f>
        <v>454700</v>
      </c>
      <c r="J56" s="155">
        <f>SUM(J41:J55)</f>
        <v>443000</v>
      </c>
    </row>
    <row r="57" spans="2:10" ht="14.25">
      <c r="B57" s="166"/>
      <c r="C57" s="171"/>
      <c r="D57" s="228" t="s">
        <v>113</v>
      </c>
      <c r="E57" s="167"/>
      <c r="H57" s="161"/>
      <c r="J57" s="161"/>
    </row>
    <row r="58" spans="2:10" ht="14.25" customHeight="1" hidden="1">
      <c r="B58" s="166"/>
      <c r="C58" s="154"/>
      <c r="D58" s="153"/>
      <c r="E58" s="167" t="s">
        <v>114</v>
      </c>
      <c r="H58" s="160"/>
      <c r="I58" s="159"/>
      <c r="J58" s="160"/>
    </row>
    <row r="59" spans="2:10" ht="12" customHeight="1" hidden="1">
      <c r="B59" s="166"/>
      <c r="C59" s="154"/>
      <c r="D59" s="153"/>
      <c r="E59" s="252" t="s">
        <v>115</v>
      </c>
      <c r="F59" s="252"/>
      <c r="G59" s="159" t="s">
        <v>331</v>
      </c>
      <c r="H59" s="182">
        <v>0</v>
      </c>
      <c r="I59" s="159"/>
      <c r="J59" s="182">
        <v>0</v>
      </c>
    </row>
    <row r="60" spans="2:10" ht="12" customHeight="1" hidden="1">
      <c r="B60" s="166"/>
      <c r="C60" s="154"/>
      <c r="D60" s="153"/>
      <c r="E60" s="252" t="s">
        <v>140</v>
      </c>
      <c r="F60" s="252"/>
      <c r="G60" s="159" t="s">
        <v>331</v>
      </c>
      <c r="H60" s="160"/>
      <c r="I60" s="159"/>
      <c r="J60" s="160"/>
    </row>
    <row r="61" spans="2:10" ht="14.25" customHeight="1" hidden="1">
      <c r="B61" s="166"/>
      <c r="C61" s="154"/>
      <c r="D61" s="153"/>
      <c r="E61" s="236" t="s">
        <v>116</v>
      </c>
      <c r="F61" s="237"/>
      <c r="H61" s="160"/>
      <c r="I61" s="159"/>
      <c r="J61" s="160"/>
    </row>
    <row r="62" spans="2:10" ht="15" customHeight="1" hidden="1">
      <c r="B62" s="166"/>
      <c r="C62" s="154"/>
      <c r="D62" s="153"/>
      <c r="E62" s="236" t="s">
        <v>117</v>
      </c>
      <c r="F62" s="237"/>
      <c r="H62" s="160"/>
      <c r="I62" s="159"/>
      <c r="J62" s="160"/>
    </row>
    <row r="63" spans="2:10" ht="15" customHeight="1" hidden="1">
      <c r="B63" s="166"/>
      <c r="C63" s="154"/>
      <c r="D63" s="153"/>
      <c r="E63" s="236" t="s">
        <v>118</v>
      </c>
      <c r="F63" s="237"/>
      <c r="H63" s="160"/>
      <c r="I63" s="159"/>
      <c r="J63" s="160"/>
    </row>
    <row r="64" spans="2:10" ht="15" customHeight="1" hidden="1">
      <c r="B64" s="166"/>
      <c r="C64" s="154"/>
      <c r="D64" s="153"/>
      <c r="E64" s="236" t="s">
        <v>119</v>
      </c>
      <c r="F64" s="237"/>
      <c r="H64" s="160"/>
      <c r="I64" s="159"/>
      <c r="J64" s="160"/>
    </row>
    <row r="65" spans="2:10" ht="15" customHeight="1" hidden="1">
      <c r="B65" s="166"/>
      <c r="C65" s="154"/>
      <c r="D65" s="153"/>
      <c r="E65" s="236" t="s">
        <v>120</v>
      </c>
      <c r="F65" s="237"/>
      <c r="H65" s="160"/>
      <c r="I65" s="159"/>
      <c r="J65" s="160"/>
    </row>
    <row r="66" spans="2:10" ht="15" customHeight="1" hidden="1">
      <c r="B66" s="166"/>
      <c r="C66" s="154"/>
      <c r="D66" s="153"/>
      <c r="E66" s="236" t="s">
        <v>121</v>
      </c>
      <c r="F66" s="237"/>
      <c r="H66" s="160"/>
      <c r="I66" s="159"/>
      <c r="J66" s="160"/>
    </row>
    <row r="67" spans="2:10" ht="14.25" customHeight="1" hidden="1">
      <c r="B67" s="166"/>
      <c r="C67" s="154"/>
      <c r="D67" s="153"/>
      <c r="E67" s="236" t="s">
        <v>122</v>
      </c>
      <c r="F67" s="237"/>
      <c r="H67" s="160"/>
      <c r="I67" s="159"/>
      <c r="J67" s="160"/>
    </row>
    <row r="68" spans="2:10" ht="14.25" customHeight="1" hidden="1">
      <c r="B68" s="166"/>
      <c r="C68" s="154"/>
      <c r="D68" s="153"/>
      <c r="E68" s="236" t="s">
        <v>123</v>
      </c>
      <c r="F68" s="237"/>
      <c r="H68" s="160"/>
      <c r="I68" s="159"/>
      <c r="J68" s="160"/>
    </row>
    <row r="69" spans="2:10" ht="14.25" customHeight="1" hidden="1">
      <c r="B69" s="166"/>
      <c r="C69" s="154"/>
      <c r="D69" s="153"/>
      <c r="E69" s="236" t="s">
        <v>124</v>
      </c>
      <c r="F69" s="237"/>
      <c r="H69" s="160"/>
      <c r="I69" s="159"/>
      <c r="J69" s="160"/>
    </row>
    <row r="70" spans="2:10" ht="14.25" customHeight="1" hidden="1">
      <c r="B70" s="166"/>
      <c r="C70" s="154"/>
      <c r="D70" s="153"/>
      <c r="E70" s="236" t="s">
        <v>125</v>
      </c>
      <c r="F70" s="237"/>
      <c r="H70" s="160"/>
      <c r="I70" s="159"/>
      <c r="J70" s="160"/>
    </row>
    <row r="71" spans="2:10" ht="14.25" customHeight="1" hidden="1">
      <c r="B71" s="166"/>
      <c r="C71" s="154"/>
      <c r="D71" s="153"/>
      <c r="E71" s="236" t="s">
        <v>126</v>
      </c>
      <c r="F71" s="237"/>
      <c r="H71" s="160"/>
      <c r="I71" s="159"/>
      <c r="J71" s="160"/>
    </row>
    <row r="72" spans="2:10" ht="14.25" customHeight="1" hidden="1">
      <c r="B72" s="166"/>
      <c r="C72" s="154"/>
      <c r="D72" s="153"/>
      <c r="E72" s="236" t="s">
        <v>127</v>
      </c>
      <c r="F72" s="237"/>
      <c r="H72" s="160"/>
      <c r="I72" s="159"/>
      <c r="J72" s="160"/>
    </row>
    <row r="73" spans="2:10" ht="14.25" customHeight="1" hidden="1">
      <c r="B73" s="166"/>
      <c r="C73" s="154"/>
      <c r="D73" s="153"/>
      <c r="E73" s="236" t="s">
        <v>128</v>
      </c>
      <c r="F73" s="237"/>
      <c r="H73" s="182">
        <v>0</v>
      </c>
      <c r="I73" s="159"/>
      <c r="J73" s="182">
        <v>0</v>
      </c>
    </row>
    <row r="74" spans="2:10" ht="14.25" hidden="1">
      <c r="B74" s="166"/>
      <c r="C74" s="154"/>
      <c r="D74" s="153"/>
      <c r="E74" s="236" t="s">
        <v>129</v>
      </c>
      <c r="F74" s="237"/>
      <c r="H74" s="182">
        <v>0</v>
      </c>
      <c r="I74" s="159"/>
      <c r="J74" s="182">
        <v>0</v>
      </c>
    </row>
    <row r="75" spans="2:10" ht="14.25" customHeight="1" hidden="1">
      <c r="B75" s="166"/>
      <c r="C75" s="154"/>
      <c r="D75" s="223"/>
      <c r="E75" s="152" t="s">
        <v>130</v>
      </c>
      <c r="H75" s="227"/>
      <c r="I75" s="150"/>
      <c r="J75" s="227"/>
    </row>
    <row r="76" spans="2:10" s="156" customFormat="1" ht="14.25" customHeight="1" hidden="1">
      <c r="B76" s="226"/>
      <c r="C76" s="154"/>
      <c r="D76" s="223"/>
      <c r="E76" s="156" t="s">
        <v>131</v>
      </c>
      <c r="H76" s="224">
        <f>SUM(H58:H75)</f>
        <v>0</v>
      </c>
      <c r="I76" s="225"/>
      <c r="J76" s="224">
        <f>SUM(J58:J75)</f>
        <v>0</v>
      </c>
    </row>
    <row r="77" spans="2:10" ht="14.25" customHeight="1" hidden="1">
      <c r="B77" s="166"/>
      <c r="C77" s="154"/>
      <c r="D77" s="223"/>
      <c r="E77" s="222"/>
      <c r="H77" s="151"/>
      <c r="I77" s="150"/>
      <c r="J77" s="151"/>
    </row>
    <row r="78" spans="2:10" ht="14.25" customHeight="1" hidden="1">
      <c r="B78" s="166"/>
      <c r="C78" s="154"/>
      <c r="D78" s="153"/>
      <c r="E78" s="152" t="s">
        <v>132</v>
      </c>
      <c r="H78" s="160"/>
      <c r="I78" s="159"/>
      <c r="J78" s="160"/>
    </row>
    <row r="79" spans="2:10" ht="14.25" customHeight="1" hidden="1">
      <c r="B79" s="166"/>
      <c r="C79" s="154"/>
      <c r="D79" s="153"/>
      <c r="E79" s="152" t="s">
        <v>133</v>
      </c>
      <c r="H79" s="160"/>
      <c r="I79" s="159"/>
      <c r="J79" s="160"/>
    </row>
    <row r="80" spans="2:10" ht="14.25" customHeight="1" hidden="1">
      <c r="B80" s="166"/>
      <c r="C80" s="154"/>
      <c r="D80" s="153"/>
      <c r="E80" s="167" t="s">
        <v>134</v>
      </c>
      <c r="H80" s="160"/>
      <c r="I80" s="159"/>
      <c r="J80" s="160"/>
    </row>
    <row r="81" spans="2:10" ht="14.25" customHeight="1" hidden="1">
      <c r="B81" s="166"/>
      <c r="C81" s="154"/>
      <c r="D81" s="153"/>
      <c r="E81" s="152" t="s">
        <v>135</v>
      </c>
      <c r="H81" s="160"/>
      <c r="I81" s="159"/>
      <c r="J81" s="160"/>
    </row>
    <row r="82" spans="2:10" ht="14.25">
      <c r="B82" s="166"/>
      <c r="C82" s="154"/>
      <c r="D82" s="153"/>
      <c r="E82" s="152" t="s">
        <v>136</v>
      </c>
      <c r="G82" s="159" t="s">
        <v>331</v>
      </c>
      <c r="H82" s="182">
        <v>60.99</v>
      </c>
      <c r="I82" s="159"/>
      <c r="J82" s="182">
        <v>434.94</v>
      </c>
    </row>
    <row r="83" spans="2:10" ht="14.25" customHeight="1" hidden="1">
      <c r="B83" s="166"/>
      <c r="C83" s="154"/>
      <c r="D83" s="153"/>
      <c r="E83" s="152" t="s">
        <v>137</v>
      </c>
      <c r="H83" s="160"/>
      <c r="I83" s="159"/>
      <c r="J83" s="160"/>
    </row>
    <row r="84" spans="2:10" ht="14.25" customHeight="1" hidden="1">
      <c r="B84" s="166"/>
      <c r="C84" s="154"/>
      <c r="D84" s="153"/>
      <c r="E84" s="152" t="s">
        <v>138</v>
      </c>
      <c r="H84" s="160"/>
      <c r="I84" s="159"/>
      <c r="J84" s="160"/>
    </row>
    <row r="85" spans="2:10" ht="14.25" customHeight="1" hidden="1">
      <c r="B85" s="166"/>
      <c r="C85" s="154"/>
      <c r="D85" s="153"/>
      <c r="E85" s="152" t="s">
        <v>139</v>
      </c>
      <c r="H85" s="160"/>
      <c r="I85" s="159"/>
      <c r="J85" s="160"/>
    </row>
    <row r="86" spans="2:10" ht="14.25" customHeight="1" hidden="1">
      <c r="B86" s="166"/>
      <c r="C86" s="154"/>
      <c r="D86" s="153"/>
      <c r="E86" s="152" t="s">
        <v>140</v>
      </c>
      <c r="H86" s="151"/>
      <c r="I86" s="150"/>
      <c r="J86" s="151"/>
    </row>
    <row r="87" spans="2:10" ht="16.5" customHeight="1">
      <c r="B87" s="166"/>
      <c r="C87" s="154"/>
      <c r="D87" s="153"/>
      <c r="E87" s="152"/>
      <c r="H87" s="221">
        <f>SUM(H76:H86)</f>
        <v>60.99</v>
      </c>
      <c r="I87" s="150"/>
      <c r="J87" s="221">
        <f>SUM(J76:J86)</f>
        <v>434.94</v>
      </c>
    </row>
    <row r="88" spans="2:10" ht="15">
      <c r="B88" s="166"/>
      <c r="C88" s="154"/>
      <c r="D88" s="153"/>
      <c r="E88" s="152"/>
      <c r="H88" s="186">
        <f>H87+H56</f>
        <v>454760.99</v>
      </c>
      <c r="I88" s="177"/>
      <c r="J88" s="186">
        <f>J87+J56</f>
        <v>443434.94</v>
      </c>
    </row>
    <row r="89" spans="2:10" ht="15">
      <c r="B89" s="166"/>
      <c r="C89" s="154"/>
      <c r="D89" s="153"/>
      <c r="E89" s="152"/>
      <c r="H89" s="187"/>
      <c r="I89" s="177"/>
      <c r="J89" s="187"/>
    </row>
    <row r="90" spans="2:10" ht="15">
      <c r="B90" s="166"/>
      <c r="C90" s="170" t="s">
        <v>27</v>
      </c>
      <c r="D90" s="169"/>
      <c r="E90" s="169"/>
      <c r="F90" s="146"/>
      <c r="G90" s="146"/>
      <c r="H90" s="151"/>
      <c r="I90" s="150"/>
      <c r="J90" s="151"/>
    </row>
    <row r="91" spans="2:10" ht="15.75" customHeight="1" hidden="1">
      <c r="B91" s="166"/>
      <c r="C91" s="154"/>
      <c r="D91" s="158"/>
      <c r="E91" s="246" t="s">
        <v>141</v>
      </c>
      <c r="F91" s="246"/>
      <c r="G91" s="90"/>
      <c r="H91" s="160"/>
      <c r="I91" s="159"/>
      <c r="J91" s="160"/>
    </row>
    <row r="92" spans="2:10" ht="12.75" customHeight="1" hidden="1">
      <c r="B92" s="166"/>
      <c r="C92" s="154"/>
      <c r="D92" s="158"/>
      <c r="E92" s="246" t="s">
        <v>142</v>
      </c>
      <c r="F92" s="246"/>
      <c r="G92" s="90"/>
      <c r="H92" s="160"/>
      <c r="I92" s="159"/>
      <c r="J92" s="160"/>
    </row>
    <row r="93" spans="2:10" ht="14.25" customHeight="1" hidden="1">
      <c r="B93" s="166"/>
      <c r="C93" s="154"/>
      <c r="D93" s="158"/>
      <c r="E93" s="246" t="s">
        <v>143</v>
      </c>
      <c r="F93" s="246"/>
      <c r="G93" s="90"/>
      <c r="H93" s="160"/>
      <c r="I93" s="159"/>
      <c r="J93" s="160"/>
    </row>
    <row r="94" spans="2:10" ht="14.25" customHeight="1" hidden="1">
      <c r="B94" s="166"/>
      <c r="C94" s="154"/>
      <c r="D94" s="158"/>
      <c r="E94" s="90"/>
      <c r="F94" s="90"/>
      <c r="G94" s="90"/>
      <c r="H94" s="160"/>
      <c r="I94" s="159"/>
      <c r="J94" s="160"/>
    </row>
    <row r="95" spans="2:10" ht="14.25" customHeight="1" hidden="1">
      <c r="B95" s="166"/>
      <c r="C95" s="171"/>
      <c r="D95" s="167" t="s">
        <v>144</v>
      </c>
      <c r="E95" s="169"/>
      <c r="H95" s="161"/>
      <c r="J95" s="161"/>
    </row>
    <row r="96" spans="2:10" ht="14.25">
      <c r="B96" s="166"/>
      <c r="C96" s="154"/>
      <c r="D96" s="158"/>
      <c r="E96" s="167" t="s">
        <v>145</v>
      </c>
      <c r="G96" s="159" t="s">
        <v>332</v>
      </c>
      <c r="H96" s="155">
        <v>346110</v>
      </c>
      <c r="I96" s="159"/>
      <c r="J96" s="155">
        <v>16000</v>
      </c>
    </row>
    <row r="97" spans="2:10" ht="14.25">
      <c r="B97" s="166"/>
      <c r="C97" s="154"/>
      <c r="D97" s="158"/>
      <c r="E97" s="167" t="s">
        <v>146</v>
      </c>
      <c r="G97" s="159" t="s">
        <v>332</v>
      </c>
      <c r="H97" s="155">
        <v>1452484</v>
      </c>
      <c r="I97" s="150"/>
      <c r="J97" s="155">
        <v>996301</v>
      </c>
    </row>
    <row r="98" spans="2:10" ht="15">
      <c r="B98" s="166"/>
      <c r="C98" s="154"/>
      <c r="D98" s="158"/>
      <c r="E98" s="167"/>
      <c r="H98" s="176">
        <f>SUM(H91:H97)</f>
        <v>1798594</v>
      </c>
      <c r="I98" s="177"/>
      <c r="J98" s="176">
        <f>SUM(J91:J97)</f>
        <v>1012301</v>
      </c>
    </row>
    <row r="99" spans="2:10" ht="15" customHeight="1" hidden="1">
      <c r="B99" s="166"/>
      <c r="C99" s="220" t="s">
        <v>147</v>
      </c>
      <c r="D99" s="146"/>
      <c r="E99" s="169"/>
      <c r="F99" s="146"/>
      <c r="G99" s="146"/>
      <c r="H99" s="187"/>
      <c r="I99" s="177"/>
      <c r="J99" s="187"/>
    </row>
    <row r="100" spans="2:10" ht="14.25" customHeight="1" hidden="1">
      <c r="B100" s="166"/>
      <c r="C100" s="158"/>
      <c r="D100" s="158"/>
      <c r="E100" s="167" t="s">
        <v>148</v>
      </c>
      <c r="F100" s="163"/>
      <c r="G100" s="163"/>
      <c r="H100" s="160"/>
      <c r="I100" s="159"/>
      <c r="J100" s="160"/>
    </row>
    <row r="101" spans="2:10" ht="14.25" customHeight="1" hidden="1">
      <c r="B101" s="166"/>
      <c r="C101" s="158"/>
      <c r="D101" s="158"/>
      <c r="E101" s="167" t="s">
        <v>149</v>
      </c>
      <c r="F101" s="163"/>
      <c r="G101" s="163"/>
      <c r="H101" s="160"/>
      <c r="I101" s="159"/>
      <c r="J101" s="160"/>
    </row>
    <row r="102" spans="2:10" ht="27.75" customHeight="1" hidden="1">
      <c r="B102" s="166"/>
      <c r="C102" s="219"/>
      <c r="D102" s="219"/>
      <c r="E102" s="254" t="s">
        <v>150</v>
      </c>
      <c r="F102" s="254"/>
      <c r="G102" s="201"/>
      <c r="H102" s="160"/>
      <c r="I102" s="159"/>
      <c r="J102" s="160"/>
    </row>
    <row r="103" spans="2:10" ht="29.25" customHeight="1" hidden="1">
      <c r="B103" s="166"/>
      <c r="C103" s="219"/>
      <c r="D103" s="219"/>
      <c r="E103" s="254" t="s">
        <v>151</v>
      </c>
      <c r="F103" s="254"/>
      <c r="G103" s="201"/>
      <c r="H103" s="160"/>
      <c r="I103" s="159"/>
      <c r="J103" s="160"/>
    </row>
    <row r="104" spans="2:10" ht="14.25" customHeight="1" hidden="1">
      <c r="B104" s="166"/>
      <c r="C104" s="158"/>
      <c r="D104" s="158"/>
      <c r="E104" s="167" t="s">
        <v>152</v>
      </c>
      <c r="F104" s="163"/>
      <c r="G104" s="163"/>
      <c r="H104" s="151"/>
      <c r="I104" s="150"/>
      <c r="J104" s="151"/>
    </row>
    <row r="105" spans="2:10" ht="15" customHeight="1" hidden="1">
      <c r="B105" s="166"/>
      <c r="C105" s="158"/>
      <c r="D105" s="158"/>
      <c r="E105" s="167"/>
      <c r="F105" s="163"/>
      <c r="G105" s="163"/>
      <c r="H105" s="176">
        <f>SUM(H100:H104)</f>
        <v>0</v>
      </c>
      <c r="I105" s="177"/>
      <c r="J105" s="176">
        <f>SUM(J100:J104)</f>
        <v>0</v>
      </c>
    </row>
    <row r="106" spans="2:10" ht="15" customHeight="1" hidden="1">
      <c r="B106" s="166"/>
      <c r="C106" s="158"/>
      <c r="D106" s="158"/>
      <c r="E106" s="167"/>
      <c r="F106" s="163"/>
      <c r="G106" s="163"/>
      <c r="H106" s="176"/>
      <c r="I106" s="177"/>
      <c r="J106" s="176"/>
    </row>
    <row r="107" spans="2:10" ht="15" customHeight="1">
      <c r="B107" s="166"/>
      <c r="C107" s="170" t="s">
        <v>353</v>
      </c>
      <c r="D107" s="146"/>
      <c r="E107" s="169"/>
      <c r="F107" s="146"/>
      <c r="G107" s="163"/>
      <c r="H107" s="176"/>
      <c r="I107" s="177"/>
      <c r="J107" s="176"/>
    </row>
    <row r="108" spans="2:10" ht="15" customHeight="1">
      <c r="B108" s="166"/>
      <c r="C108" s="158"/>
      <c r="D108" s="158"/>
      <c r="E108" s="167" t="s">
        <v>354</v>
      </c>
      <c r="F108" s="163"/>
      <c r="G108" s="163"/>
      <c r="H108" s="155">
        <v>86450.89</v>
      </c>
      <c r="I108" s="150"/>
      <c r="J108" s="155"/>
    </row>
    <row r="109" spans="2:10" ht="15" customHeight="1">
      <c r="B109" s="166"/>
      <c r="C109" s="158"/>
      <c r="D109" s="158"/>
      <c r="E109" s="167"/>
      <c r="F109" s="163"/>
      <c r="G109" s="163"/>
      <c r="H109" s="176">
        <f>SUM(H108)</f>
        <v>86450.89</v>
      </c>
      <c r="I109" s="177"/>
      <c r="J109" s="176">
        <f>SUM(J108)</f>
        <v>0</v>
      </c>
    </row>
    <row r="110" spans="2:10" ht="11.25" customHeight="1">
      <c r="B110" s="166"/>
      <c r="C110" s="165"/>
      <c r="D110" s="164"/>
      <c r="F110" s="163"/>
      <c r="G110" s="163"/>
      <c r="H110" s="160"/>
      <c r="I110" s="159"/>
      <c r="J110" s="160"/>
    </row>
    <row r="111" spans="1:10" ht="15">
      <c r="A111" s="218" t="s">
        <v>6</v>
      </c>
      <c r="B111" s="166"/>
      <c r="C111" s="165"/>
      <c r="D111" s="164"/>
      <c r="F111" s="163"/>
      <c r="G111" s="163"/>
      <c r="H111" s="176">
        <f>H37+H88+H98+H105+H108</f>
        <v>2339805.8800000004</v>
      </c>
      <c r="I111" s="177"/>
      <c r="J111" s="176">
        <f>J37+J88+J98+J105</f>
        <v>1455735.94</v>
      </c>
    </row>
    <row r="112" spans="2:10" ht="15">
      <c r="B112" s="166"/>
      <c r="C112" s="165"/>
      <c r="D112" s="164"/>
      <c r="F112" s="163"/>
      <c r="G112" s="163"/>
      <c r="H112" s="161"/>
      <c r="J112" s="161"/>
    </row>
    <row r="113" spans="1:10" ht="15.75">
      <c r="A113" s="218" t="s">
        <v>51</v>
      </c>
      <c r="B113" s="166"/>
      <c r="C113" s="165"/>
      <c r="D113" s="164"/>
      <c r="F113" s="163"/>
      <c r="G113" s="163"/>
      <c r="H113" s="217"/>
      <c r="I113" s="216"/>
      <c r="J113" s="217"/>
    </row>
    <row r="114" spans="2:10" ht="14.25">
      <c r="B114" s="189" t="s">
        <v>36</v>
      </c>
      <c r="C114" s="179"/>
      <c r="D114" s="179"/>
      <c r="F114" s="163"/>
      <c r="G114" s="163"/>
      <c r="H114" s="151"/>
      <c r="I114" s="150"/>
      <c r="J114" s="151"/>
    </row>
    <row r="115" spans="2:10" ht="14.25">
      <c r="B115" s="195"/>
      <c r="C115" s="189" t="s">
        <v>11</v>
      </c>
      <c r="D115" s="156"/>
      <c r="F115" s="163"/>
      <c r="G115" s="163"/>
      <c r="H115" s="161"/>
      <c r="J115" s="161"/>
    </row>
    <row r="116" spans="2:10" ht="14.25">
      <c r="B116" s="158"/>
      <c r="C116" s="188"/>
      <c r="D116" s="173" t="s">
        <v>153</v>
      </c>
      <c r="F116" s="163"/>
      <c r="G116" s="159" t="s">
        <v>333</v>
      </c>
      <c r="H116" s="182">
        <v>29545231.88</v>
      </c>
      <c r="I116" s="159"/>
      <c r="J116" s="182">
        <v>29409059.04</v>
      </c>
    </row>
    <row r="117" spans="2:10" ht="14.25">
      <c r="B117" s="158"/>
      <c r="C117" s="188"/>
      <c r="D117" s="173" t="s">
        <v>154</v>
      </c>
      <c r="F117" s="163"/>
      <c r="G117" s="159" t="s">
        <v>333</v>
      </c>
      <c r="H117" s="155">
        <v>75001927.66</v>
      </c>
      <c r="I117" s="150"/>
      <c r="J117" s="155">
        <v>73891935.57</v>
      </c>
    </row>
    <row r="118" spans="2:11" ht="15">
      <c r="B118" s="158"/>
      <c r="C118" s="188"/>
      <c r="D118" s="173"/>
      <c r="F118" s="163"/>
      <c r="G118" s="163"/>
      <c r="H118" s="176">
        <f>SUM(H116:H117)</f>
        <v>104547159.53999999</v>
      </c>
      <c r="I118" s="177"/>
      <c r="J118" s="176">
        <f>SUM(J116:J117)</f>
        <v>103300994.60999998</v>
      </c>
      <c r="K118" s="146"/>
    </row>
    <row r="119" spans="2:10" ht="14.25">
      <c r="B119" s="195"/>
      <c r="C119" s="189" t="s">
        <v>12</v>
      </c>
      <c r="D119" s="156"/>
      <c r="F119" s="163"/>
      <c r="G119" s="163"/>
      <c r="H119" s="161"/>
      <c r="J119" s="161"/>
    </row>
    <row r="120" spans="2:10" ht="14.25">
      <c r="B120" s="158"/>
      <c r="C120" s="188"/>
      <c r="D120" s="173" t="s">
        <v>155</v>
      </c>
      <c r="F120" s="163"/>
      <c r="G120" s="159" t="s">
        <v>334</v>
      </c>
      <c r="H120" s="182">
        <v>7882272.51</v>
      </c>
      <c r="I120" s="159"/>
      <c r="J120" s="182">
        <v>8272745.31</v>
      </c>
    </row>
    <row r="121" spans="2:10" ht="14.25">
      <c r="B121" s="158"/>
      <c r="C121" s="188"/>
      <c r="D121" s="173" t="s">
        <v>156</v>
      </c>
      <c r="F121" s="163"/>
      <c r="G121" s="159" t="s">
        <v>334</v>
      </c>
      <c r="H121" s="182">
        <v>438500.09</v>
      </c>
      <c r="I121" s="159"/>
      <c r="J121" s="182">
        <v>306750</v>
      </c>
    </row>
    <row r="122" spans="2:10" ht="14.25">
      <c r="B122" s="158"/>
      <c r="C122" s="188"/>
      <c r="D122" s="173" t="s">
        <v>157</v>
      </c>
      <c r="F122" s="163"/>
      <c r="G122" s="159" t="s">
        <v>334</v>
      </c>
      <c r="H122" s="182">
        <v>438499.61</v>
      </c>
      <c r="I122" s="159"/>
      <c r="J122" s="182">
        <v>259750</v>
      </c>
    </row>
    <row r="123" spans="2:10" ht="14.25" customHeight="1">
      <c r="B123" s="158"/>
      <c r="C123" s="188"/>
      <c r="D123" s="173" t="s">
        <v>158</v>
      </c>
      <c r="F123" s="163"/>
      <c r="G123" s="159" t="s">
        <v>334</v>
      </c>
      <c r="H123" s="182">
        <v>1950000</v>
      </c>
      <c r="I123" s="159"/>
      <c r="J123" s="182">
        <v>1775000</v>
      </c>
    </row>
    <row r="124" spans="2:10" ht="14.25" customHeight="1">
      <c r="B124" s="158"/>
      <c r="C124" s="188"/>
      <c r="D124" s="173" t="s">
        <v>159</v>
      </c>
      <c r="F124" s="163"/>
      <c r="G124" s="159" t="s">
        <v>334</v>
      </c>
      <c r="H124" s="182">
        <v>726925</v>
      </c>
      <c r="I124" s="159"/>
      <c r="J124" s="182">
        <v>815725</v>
      </c>
    </row>
    <row r="125" spans="2:10" ht="14.25" customHeight="1" hidden="1">
      <c r="B125" s="158"/>
      <c r="C125" s="188"/>
      <c r="D125" s="173" t="s">
        <v>160</v>
      </c>
      <c r="F125" s="163"/>
      <c r="G125" s="159" t="s">
        <v>334</v>
      </c>
      <c r="H125" s="160"/>
      <c r="I125" s="159"/>
      <c r="J125" s="160"/>
    </row>
    <row r="126" spans="2:10" ht="14.25">
      <c r="B126" s="158"/>
      <c r="C126" s="188"/>
      <c r="D126" s="173" t="s">
        <v>161</v>
      </c>
      <c r="F126" s="163"/>
      <c r="G126" s="163"/>
      <c r="H126" s="182">
        <v>0</v>
      </c>
      <c r="I126" s="159"/>
      <c r="J126" s="182">
        <v>0</v>
      </c>
    </row>
    <row r="127" spans="2:10" ht="14.25">
      <c r="B127" s="158"/>
      <c r="C127" s="188"/>
      <c r="D127" s="173" t="s">
        <v>162</v>
      </c>
      <c r="F127" s="163"/>
      <c r="G127" s="163"/>
      <c r="H127" s="182">
        <v>0</v>
      </c>
      <c r="I127" s="159"/>
      <c r="J127" s="182">
        <v>0</v>
      </c>
    </row>
    <row r="128" spans="2:10" ht="14.25" customHeight="1" hidden="1">
      <c r="B128" s="158"/>
      <c r="C128" s="188"/>
      <c r="D128" s="173" t="s">
        <v>163</v>
      </c>
      <c r="F128" s="163"/>
      <c r="G128" s="163"/>
      <c r="H128" s="160"/>
      <c r="I128" s="159"/>
      <c r="J128" s="160"/>
    </row>
    <row r="129" spans="2:10" ht="14.25">
      <c r="B129" s="158"/>
      <c r="C129" s="188"/>
      <c r="D129" s="173" t="s">
        <v>164</v>
      </c>
      <c r="F129" s="163"/>
      <c r="G129" s="163"/>
      <c r="H129" s="182">
        <v>204000</v>
      </c>
      <c r="I129" s="159"/>
      <c r="J129" s="182">
        <v>0</v>
      </c>
    </row>
    <row r="130" spans="2:10" ht="14.25">
      <c r="B130" s="158"/>
      <c r="C130" s="188"/>
      <c r="D130" s="173" t="s">
        <v>165</v>
      </c>
      <c r="F130" s="163"/>
      <c r="G130" s="159" t="s">
        <v>334</v>
      </c>
      <c r="H130" s="182">
        <v>4737.24</v>
      </c>
      <c r="I130" s="159"/>
      <c r="J130" s="182">
        <v>0</v>
      </c>
    </row>
    <row r="131" spans="2:10" ht="14.25">
      <c r="B131" s="158"/>
      <c r="C131" s="188"/>
      <c r="D131" s="173" t="s">
        <v>166</v>
      </c>
      <c r="F131" s="163"/>
      <c r="G131" s="159" t="s">
        <v>334</v>
      </c>
      <c r="H131" s="182">
        <v>35000</v>
      </c>
      <c r="I131" s="159"/>
      <c r="J131" s="182">
        <v>50000</v>
      </c>
    </row>
    <row r="132" spans="2:10" ht="14.25">
      <c r="B132" s="158"/>
      <c r="C132" s="188"/>
      <c r="D132" s="173" t="s">
        <v>167</v>
      </c>
      <c r="F132" s="163"/>
      <c r="G132" s="159" t="s">
        <v>334</v>
      </c>
      <c r="H132" s="182">
        <v>2849631.78</v>
      </c>
      <c r="I132" s="159"/>
      <c r="J132" s="182">
        <v>3083342.09</v>
      </c>
    </row>
    <row r="133" spans="2:10" ht="14.25">
      <c r="B133" s="158"/>
      <c r="C133" s="188"/>
      <c r="D133" s="173" t="s">
        <v>168</v>
      </c>
      <c r="F133" s="163"/>
      <c r="G133" s="159" t="s">
        <v>334</v>
      </c>
      <c r="H133" s="182">
        <v>8493007.4</v>
      </c>
      <c r="I133" s="159"/>
      <c r="J133" s="182">
        <v>8498156.8</v>
      </c>
    </row>
    <row r="134" spans="2:10" ht="14.25" customHeight="1">
      <c r="B134" s="158"/>
      <c r="C134" s="188"/>
      <c r="D134" s="173" t="s">
        <v>169</v>
      </c>
      <c r="F134" s="163"/>
      <c r="G134" s="159" t="s">
        <v>334</v>
      </c>
      <c r="H134" s="182">
        <v>1621750</v>
      </c>
      <c r="I134" s="159"/>
      <c r="J134" s="182">
        <v>1696000</v>
      </c>
    </row>
    <row r="135" spans="2:10" ht="14.25" customHeight="1">
      <c r="B135" s="158"/>
      <c r="C135" s="194"/>
      <c r="D135" s="173" t="s">
        <v>170</v>
      </c>
      <c r="F135" s="163"/>
      <c r="G135" s="159" t="s">
        <v>334</v>
      </c>
      <c r="H135" s="215">
        <v>18835469</v>
      </c>
      <c r="I135" s="150"/>
      <c r="J135" s="215">
        <v>22962955.09</v>
      </c>
    </row>
    <row r="136" spans="2:11" ht="15">
      <c r="B136" s="158"/>
      <c r="C136" s="194"/>
      <c r="D136" s="173"/>
      <c r="F136" s="163"/>
      <c r="G136" s="163"/>
      <c r="H136" s="176">
        <f>SUM(H120:H135)</f>
        <v>43479792.629999995</v>
      </c>
      <c r="I136" s="177"/>
      <c r="J136" s="176">
        <f>SUM(J120:J135)</f>
        <v>47720424.29</v>
      </c>
      <c r="K136" s="146"/>
    </row>
    <row r="137" spans="2:10" ht="14.25">
      <c r="B137" s="195"/>
      <c r="C137" s="189" t="s">
        <v>13</v>
      </c>
      <c r="D137" s="156"/>
      <c r="F137" s="163"/>
      <c r="G137" s="163"/>
      <c r="H137" s="161"/>
      <c r="J137" s="161"/>
    </row>
    <row r="138" spans="1:10" ht="15">
      <c r="A138" s="183"/>
      <c r="B138" s="158"/>
      <c r="C138" s="188"/>
      <c r="D138" s="173" t="s">
        <v>171</v>
      </c>
      <c r="F138" s="163"/>
      <c r="G138" s="159" t="s">
        <v>335</v>
      </c>
      <c r="H138" s="182">
        <v>12581427.01</v>
      </c>
      <c r="I138" s="159"/>
      <c r="J138" s="182">
        <v>12424811.27</v>
      </c>
    </row>
    <row r="139" spans="2:10" ht="14.25">
      <c r="B139" s="158"/>
      <c r="C139" s="188"/>
      <c r="D139" s="173" t="s">
        <v>172</v>
      </c>
      <c r="E139" s="163"/>
      <c r="G139" s="159" t="s">
        <v>335</v>
      </c>
      <c r="H139" s="182">
        <v>504595.1</v>
      </c>
      <c r="I139" s="159"/>
      <c r="J139" s="182">
        <v>377800</v>
      </c>
    </row>
    <row r="140" spans="1:10" ht="15" customHeight="1">
      <c r="A140" s="209"/>
      <c r="B140" s="158"/>
      <c r="C140" s="188"/>
      <c r="D140" s="173" t="s">
        <v>173</v>
      </c>
      <c r="E140" s="209"/>
      <c r="F140" s="163"/>
      <c r="G140" s="159" t="s">
        <v>335</v>
      </c>
      <c r="H140" s="182">
        <v>1295988.56</v>
      </c>
      <c r="I140" s="159"/>
      <c r="J140" s="182">
        <v>1215700</v>
      </c>
    </row>
    <row r="141" spans="2:10" ht="15" customHeight="1">
      <c r="B141" s="158"/>
      <c r="C141" s="188"/>
      <c r="D141" s="173" t="s">
        <v>174</v>
      </c>
      <c r="E141" s="214"/>
      <c r="F141" s="163"/>
      <c r="G141" s="159" t="s">
        <v>335</v>
      </c>
      <c r="H141" s="215">
        <v>397000</v>
      </c>
      <c r="I141" s="159"/>
      <c r="J141" s="215">
        <v>417300</v>
      </c>
    </row>
    <row r="142" spans="1:10" ht="15" customHeight="1" hidden="1">
      <c r="A142" s="209"/>
      <c r="B142" s="158"/>
      <c r="C142" s="188"/>
      <c r="D142" s="156" t="s">
        <v>175</v>
      </c>
      <c r="E142" s="196"/>
      <c r="F142" s="163"/>
      <c r="G142" s="163"/>
      <c r="H142" s="151"/>
      <c r="I142" s="150"/>
      <c r="J142" s="151"/>
    </row>
    <row r="143" spans="1:11" ht="15" customHeight="1">
      <c r="A143" s="209"/>
      <c r="B143" s="158"/>
      <c r="C143" s="188"/>
      <c r="D143" s="156"/>
      <c r="E143" s="196"/>
      <c r="F143" s="163"/>
      <c r="G143" s="163"/>
      <c r="H143" s="176">
        <f>SUM(H138:H142)</f>
        <v>14779010.67</v>
      </c>
      <c r="I143" s="177"/>
      <c r="J143" s="176">
        <f>SUM(J138:J142)</f>
        <v>14435611.27</v>
      </c>
      <c r="K143" s="146"/>
    </row>
    <row r="144" spans="2:10" ht="15" customHeight="1">
      <c r="B144" s="195"/>
      <c r="C144" s="189" t="s">
        <v>14</v>
      </c>
      <c r="D144" s="156"/>
      <c r="E144" s="164"/>
      <c r="F144" s="163"/>
      <c r="G144" s="163"/>
      <c r="H144" s="161"/>
      <c r="J144" s="161"/>
    </row>
    <row r="145" spans="2:10" ht="15.75" customHeight="1" hidden="1">
      <c r="B145" s="158"/>
      <c r="C145" s="173"/>
      <c r="D145" s="156" t="s">
        <v>176</v>
      </c>
      <c r="E145" s="147"/>
      <c r="F145" s="213"/>
      <c r="G145" s="213"/>
      <c r="H145" s="160"/>
      <c r="I145" s="159"/>
      <c r="J145" s="160"/>
    </row>
    <row r="146" spans="2:10" ht="15.75" customHeight="1" hidden="1">
      <c r="B146" s="158"/>
      <c r="C146" s="173"/>
      <c r="D146" s="156" t="s">
        <v>177</v>
      </c>
      <c r="E146" s="147"/>
      <c r="F146" s="213"/>
      <c r="G146" s="213"/>
      <c r="H146" s="160"/>
      <c r="I146" s="159"/>
      <c r="J146" s="160"/>
    </row>
    <row r="147" spans="2:10" ht="15.75">
      <c r="B147" s="158"/>
      <c r="C147" s="173"/>
      <c r="D147" s="156" t="s">
        <v>178</v>
      </c>
      <c r="E147" s="147"/>
      <c r="F147" s="213"/>
      <c r="G147" s="159" t="s">
        <v>336</v>
      </c>
      <c r="H147" s="182">
        <v>813747.33</v>
      </c>
      <c r="I147" s="159"/>
      <c r="J147" s="182">
        <v>1098926.76</v>
      </c>
    </row>
    <row r="148" spans="1:10" ht="14.25">
      <c r="A148" s="209"/>
      <c r="B148" s="158"/>
      <c r="C148" s="173"/>
      <c r="D148" s="156" t="s">
        <v>14</v>
      </c>
      <c r="E148" s="196"/>
      <c r="F148" s="163"/>
      <c r="G148" s="159" t="s">
        <v>336</v>
      </c>
      <c r="H148" s="155">
        <v>6258451.87</v>
      </c>
      <c r="I148" s="150"/>
      <c r="J148" s="155">
        <v>2280856.49</v>
      </c>
    </row>
    <row r="149" spans="1:10" ht="15" customHeight="1" hidden="1">
      <c r="A149" s="206"/>
      <c r="B149" s="206"/>
      <c r="C149" s="211"/>
      <c r="D149" s="164"/>
      <c r="E149" s="212"/>
      <c r="F149" s="163"/>
      <c r="G149" s="163"/>
      <c r="H149" s="160"/>
      <c r="I149" s="159"/>
      <c r="J149" s="160"/>
    </row>
    <row r="150" spans="1:10" ht="15" customHeight="1" hidden="1">
      <c r="A150" s="209"/>
      <c r="B150" s="209"/>
      <c r="C150" s="211"/>
      <c r="D150" s="164"/>
      <c r="E150" s="210" t="s">
        <v>179</v>
      </c>
      <c r="F150" s="163"/>
      <c r="G150" s="163"/>
      <c r="H150" s="160"/>
      <c r="I150" s="159"/>
      <c r="J150" s="160"/>
    </row>
    <row r="151" spans="1:10" ht="14.25" customHeight="1" hidden="1">
      <c r="A151" s="209"/>
      <c r="B151" s="209"/>
      <c r="C151" s="208"/>
      <c r="D151" s="164"/>
      <c r="F151" s="163"/>
      <c r="G151" s="163"/>
      <c r="H151" s="160"/>
      <c r="I151" s="159"/>
      <c r="J151" s="160"/>
    </row>
    <row r="152" spans="3:10" ht="15">
      <c r="C152" s="207"/>
      <c r="D152" s="206"/>
      <c r="F152" s="163"/>
      <c r="G152" s="163"/>
      <c r="H152" s="155">
        <f>SUM(H145:H148)</f>
        <v>7072199.2</v>
      </c>
      <c r="I152" s="150"/>
      <c r="J152" s="155">
        <f>SUM(J145:J148)</f>
        <v>3379783.25</v>
      </c>
    </row>
    <row r="153" spans="2:10" ht="15">
      <c r="B153" s="189" t="s">
        <v>55</v>
      </c>
      <c r="C153" s="207"/>
      <c r="D153" s="206"/>
      <c r="F153" s="163"/>
      <c r="G153" s="163"/>
      <c r="H153" s="176">
        <f>H118+H136+H143+H152</f>
        <v>169878162.03999996</v>
      </c>
      <c r="I153" s="177"/>
      <c r="J153" s="176">
        <f>J118+J136+J143+J152</f>
        <v>168836813.42</v>
      </c>
    </row>
    <row r="154" spans="3:10" ht="15">
      <c r="C154" s="207"/>
      <c r="D154" s="206"/>
      <c r="F154" s="163"/>
      <c r="G154" s="163"/>
      <c r="H154" s="151"/>
      <c r="I154" s="150"/>
      <c r="J154" s="151"/>
    </row>
    <row r="155" spans="2:10" ht="15">
      <c r="B155" s="189" t="s">
        <v>3</v>
      </c>
      <c r="D155" s="206"/>
      <c r="F155" s="163"/>
      <c r="G155" s="163"/>
      <c r="H155" s="151"/>
      <c r="I155" s="150"/>
      <c r="J155" s="151"/>
    </row>
    <row r="156" spans="1:11" s="156" customFormat="1" ht="14.25" customHeight="1">
      <c r="A156" s="175"/>
      <c r="B156" s="168"/>
      <c r="C156" s="189" t="s">
        <v>15</v>
      </c>
      <c r="D156" s="204"/>
      <c r="H156" s="200"/>
      <c r="J156" s="200"/>
      <c r="K156" s="167"/>
    </row>
    <row r="157" spans="1:11" s="156" customFormat="1" ht="14.25" customHeight="1">
      <c r="A157" s="175"/>
      <c r="B157" s="174"/>
      <c r="C157" s="173"/>
      <c r="D157" s="156" t="s">
        <v>180</v>
      </c>
      <c r="G157" s="159" t="s">
        <v>337</v>
      </c>
      <c r="H157" s="182">
        <v>22265494.68</v>
      </c>
      <c r="I157" s="159"/>
      <c r="J157" s="182">
        <f>21772237.68+1555</f>
        <v>21773792.68</v>
      </c>
      <c r="K157" s="167"/>
    </row>
    <row r="158" spans="1:11" s="156" customFormat="1" ht="14.25" customHeight="1">
      <c r="A158" s="175"/>
      <c r="B158" s="174"/>
      <c r="C158" s="173"/>
      <c r="D158" s="156" t="s">
        <v>181</v>
      </c>
      <c r="H158" s="155">
        <v>10830</v>
      </c>
      <c r="I158" s="150"/>
      <c r="J158" s="155">
        <v>0</v>
      </c>
      <c r="K158" s="167"/>
    </row>
    <row r="159" spans="1:11" s="156" customFormat="1" ht="14.25" customHeight="1">
      <c r="A159" s="175"/>
      <c r="B159" s="174"/>
      <c r="C159" s="173"/>
      <c r="H159" s="176">
        <f>SUM(H157:H158)</f>
        <v>22276324.68</v>
      </c>
      <c r="I159" s="177"/>
      <c r="J159" s="176">
        <f>SUM(J157:J158)</f>
        <v>21773792.68</v>
      </c>
      <c r="K159" s="169"/>
    </row>
    <row r="160" spans="1:11" s="156" customFormat="1" ht="14.25" customHeight="1">
      <c r="A160" s="175"/>
      <c r="B160" s="168"/>
      <c r="C160" s="189" t="s">
        <v>37</v>
      </c>
      <c r="H160" s="200"/>
      <c r="J160" s="200"/>
      <c r="K160" s="167"/>
    </row>
    <row r="161" spans="1:11" s="156" customFormat="1" ht="14.25" customHeight="1">
      <c r="A161" s="175"/>
      <c r="B161" s="174"/>
      <c r="C161" s="173"/>
      <c r="D161" s="156" t="s">
        <v>182</v>
      </c>
      <c r="G161" s="159" t="s">
        <v>338</v>
      </c>
      <c r="H161" s="182">
        <v>38727925.98</v>
      </c>
      <c r="I161" s="159"/>
      <c r="J161" s="182">
        <v>13959848.01</v>
      </c>
      <c r="K161" s="167"/>
    </row>
    <row r="162" spans="1:11" s="156" customFormat="1" ht="14.25" customHeight="1">
      <c r="A162" s="175"/>
      <c r="B162" s="174"/>
      <c r="C162" s="173"/>
      <c r="D162" s="156" t="s">
        <v>183</v>
      </c>
      <c r="H162" s="155">
        <v>0</v>
      </c>
      <c r="I162" s="150"/>
      <c r="J162" s="155">
        <v>0</v>
      </c>
      <c r="K162" s="167"/>
    </row>
    <row r="163" spans="1:11" s="156" customFormat="1" ht="14.25" customHeight="1">
      <c r="A163" s="175"/>
      <c r="B163" s="174"/>
      <c r="C163" s="173"/>
      <c r="H163" s="176">
        <f>SUM(H161:H162)</f>
        <v>38727925.98</v>
      </c>
      <c r="I163" s="177"/>
      <c r="J163" s="176">
        <f>SUM(J161:J162)</f>
        <v>13959848.01</v>
      </c>
      <c r="K163" s="169"/>
    </row>
    <row r="164" spans="1:11" s="156" customFormat="1" ht="14.25" customHeight="1">
      <c r="A164" s="175"/>
      <c r="B164" s="168"/>
      <c r="C164" s="189" t="s">
        <v>16</v>
      </c>
      <c r="D164" s="204"/>
      <c r="H164" s="200"/>
      <c r="J164" s="200"/>
      <c r="K164" s="167"/>
    </row>
    <row r="165" spans="1:11" s="156" customFormat="1" ht="14.25" customHeight="1">
      <c r="A165" s="175"/>
      <c r="B165" s="174"/>
      <c r="C165" s="173"/>
      <c r="D165" s="156" t="s">
        <v>184</v>
      </c>
      <c r="G165" s="159" t="s">
        <v>339</v>
      </c>
      <c r="H165" s="182">
        <v>9323503.94</v>
      </c>
      <c r="I165" s="159"/>
      <c r="J165" s="182">
        <f>5777664.84+3484.8</f>
        <v>5781149.64</v>
      </c>
      <c r="K165" s="167"/>
    </row>
    <row r="166" spans="1:11" s="156" customFormat="1" ht="14.25" customHeight="1">
      <c r="A166" s="175"/>
      <c r="B166" s="174"/>
      <c r="C166" s="173"/>
      <c r="D166" s="156" t="s">
        <v>185</v>
      </c>
      <c r="G166" s="159" t="s">
        <v>339</v>
      </c>
      <c r="H166" s="182">
        <v>2200</v>
      </c>
      <c r="I166" s="159"/>
      <c r="J166" s="182">
        <v>31980</v>
      </c>
      <c r="K166" s="167"/>
    </row>
    <row r="167" spans="1:11" s="156" customFormat="1" ht="14.25" customHeight="1" hidden="1">
      <c r="A167" s="175"/>
      <c r="B167" s="174"/>
      <c r="C167" s="173"/>
      <c r="D167" s="156" t="s">
        <v>186</v>
      </c>
      <c r="G167" s="159" t="s">
        <v>339</v>
      </c>
      <c r="H167" s="160"/>
      <c r="I167" s="159"/>
      <c r="J167" s="160"/>
      <c r="K167" s="167"/>
    </row>
    <row r="168" spans="1:10" s="167" customFormat="1" ht="14.25" customHeight="1" hidden="1">
      <c r="A168" s="175"/>
      <c r="B168" s="174"/>
      <c r="C168" s="173"/>
      <c r="D168" s="156" t="s">
        <v>187</v>
      </c>
      <c r="G168" s="159" t="s">
        <v>339</v>
      </c>
      <c r="H168" s="160"/>
      <c r="I168" s="159"/>
      <c r="J168" s="160"/>
    </row>
    <row r="169" spans="1:10" s="167" customFormat="1" ht="14.25" customHeight="1">
      <c r="A169" s="175"/>
      <c r="B169" s="174"/>
      <c r="C169" s="173"/>
      <c r="D169" s="156" t="s">
        <v>188</v>
      </c>
      <c r="G169" s="159" t="s">
        <v>339</v>
      </c>
      <c r="H169" s="182">
        <v>3752528.52</v>
      </c>
      <c r="I169" s="159"/>
      <c r="J169" s="182">
        <f>3251685.58+39871.8</f>
        <v>3291557.38</v>
      </c>
    </row>
    <row r="170" spans="1:10" s="167" customFormat="1" ht="14.25" customHeight="1">
      <c r="A170" s="175"/>
      <c r="B170" s="174"/>
      <c r="C170" s="173"/>
      <c r="D170" s="156" t="s">
        <v>189</v>
      </c>
      <c r="G170" s="159" t="s">
        <v>339</v>
      </c>
      <c r="H170" s="182">
        <v>43444362.79</v>
      </c>
      <c r="I170" s="159"/>
      <c r="J170" s="182">
        <v>38758782.06</v>
      </c>
    </row>
    <row r="171" spans="1:10" s="167" customFormat="1" ht="14.25" customHeight="1">
      <c r="A171" s="175"/>
      <c r="B171" s="174"/>
      <c r="C171" s="173"/>
      <c r="D171" s="156" t="s">
        <v>190</v>
      </c>
      <c r="G171" s="159" t="s">
        <v>339</v>
      </c>
      <c r="H171" s="182">
        <v>523421.31</v>
      </c>
      <c r="I171" s="159"/>
      <c r="J171" s="182">
        <v>164502.41</v>
      </c>
    </row>
    <row r="172" spans="1:10" s="167" customFormat="1" ht="14.25" customHeight="1">
      <c r="A172" s="175"/>
      <c r="B172" s="174"/>
      <c r="C172" s="173"/>
      <c r="D172" s="156" t="s">
        <v>191</v>
      </c>
      <c r="G172" s="159" t="s">
        <v>339</v>
      </c>
      <c r="H172" s="182">
        <v>34738.06</v>
      </c>
      <c r="I172" s="159"/>
      <c r="J172" s="182">
        <v>4750</v>
      </c>
    </row>
    <row r="173" spans="1:10" s="167" customFormat="1" ht="14.25" customHeight="1">
      <c r="A173" s="175"/>
      <c r="B173" s="174"/>
      <c r="C173" s="173"/>
      <c r="D173" s="156" t="s">
        <v>192</v>
      </c>
      <c r="G173" s="159" t="s">
        <v>339</v>
      </c>
      <c r="H173" s="182">
        <v>1642367.93</v>
      </c>
      <c r="I173" s="159"/>
      <c r="J173" s="182">
        <f>1037563.2+8450</f>
        <v>1046013.2</v>
      </c>
    </row>
    <row r="174" spans="1:10" s="167" customFormat="1" ht="14.25" customHeight="1" hidden="1">
      <c r="A174" s="175"/>
      <c r="B174" s="174"/>
      <c r="C174" s="173"/>
      <c r="D174" s="156" t="s">
        <v>193</v>
      </c>
      <c r="G174" s="159" t="s">
        <v>339</v>
      </c>
      <c r="H174" s="182">
        <v>0</v>
      </c>
      <c r="I174" s="159"/>
      <c r="J174" s="182">
        <v>0</v>
      </c>
    </row>
    <row r="175" spans="1:10" s="167" customFormat="1" ht="14.25" customHeight="1">
      <c r="A175" s="175"/>
      <c r="B175" s="174"/>
      <c r="C175" s="173"/>
      <c r="D175" s="156" t="s">
        <v>325</v>
      </c>
      <c r="G175" s="159" t="s">
        <v>339</v>
      </c>
      <c r="H175" s="182">
        <v>7920452.25</v>
      </c>
      <c r="I175" s="159"/>
      <c r="J175" s="182">
        <v>2344482.82</v>
      </c>
    </row>
    <row r="176" spans="1:10" s="167" customFormat="1" ht="14.25" customHeight="1">
      <c r="A176" s="175"/>
      <c r="B176" s="174"/>
      <c r="C176" s="173"/>
      <c r="D176" s="156" t="s">
        <v>330</v>
      </c>
      <c r="G176" s="159" t="s">
        <v>339</v>
      </c>
      <c r="H176" s="182">
        <v>663530</v>
      </c>
      <c r="I176" s="159"/>
      <c r="J176" s="182">
        <v>1005528.7</v>
      </c>
    </row>
    <row r="177" spans="1:10" s="167" customFormat="1" ht="14.25" customHeight="1" hidden="1">
      <c r="A177" s="175"/>
      <c r="B177" s="174"/>
      <c r="C177" s="173"/>
      <c r="D177" s="156" t="s">
        <v>194</v>
      </c>
      <c r="G177" s="159" t="s">
        <v>339</v>
      </c>
      <c r="H177" s="160"/>
      <c r="I177" s="159"/>
      <c r="J177" s="160"/>
    </row>
    <row r="178" spans="1:10" s="156" customFormat="1" ht="14.25" customHeight="1" hidden="1">
      <c r="A178" s="175"/>
      <c r="B178" s="174"/>
      <c r="C178" s="173"/>
      <c r="D178" s="156" t="s">
        <v>195</v>
      </c>
      <c r="G178" s="159" t="s">
        <v>339</v>
      </c>
      <c r="H178" s="160"/>
      <c r="I178" s="159"/>
      <c r="J178" s="160"/>
    </row>
    <row r="179" spans="1:11" s="156" customFormat="1" ht="14.25" customHeight="1" hidden="1">
      <c r="A179" s="175"/>
      <c r="B179" s="174"/>
      <c r="C179" s="173"/>
      <c r="D179" s="156" t="s">
        <v>196</v>
      </c>
      <c r="G179" s="159" t="s">
        <v>339</v>
      </c>
      <c r="H179" s="160"/>
      <c r="I179" s="159"/>
      <c r="J179" s="160"/>
      <c r="K179" s="167"/>
    </row>
    <row r="180" spans="1:11" s="156" customFormat="1" ht="14.25" customHeight="1">
      <c r="A180" s="175"/>
      <c r="B180" s="174"/>
      <c r="C180" s="173"/>
      <c r="D180" s="156" t="s">
        <v>197</v>
      </c>
      <c r="G180" s="159" t="s">
        <v>339</v>
      </c>
      <c r="H180" s="215">
        <v>5341634.78</v>
      </c>
      <c r="I180" s="150"/>
      <c r="J180" s="215">
        <v>4026300.7</v>
      </c>
      <c r="K180" s="167"/>
    </row>
    <row r="181" spans="1:11" s="156" customFormat="1" ht="14.25" customHeight="1">
      <c r="A181" s="175"/>
      <c r="B181" s="174"/>
      <c r="C181" s="173"/>
      <c r="H181" s="176">
        <f>SUM(H165:H180)</f>
        <v>72648739.58000001</v>
      </c>
      <c r="I181" s="177"/>
      <c r="J181" s="176">
        <f>SUM(J165:J180)</f>
        <v>56455046.910000004</v>
      </c>
      <c r="K181" s="169"/>
    </row>
    <row r="182" spans="1:11" s="156" customFormat="1" ht="14.25" customHeight="1">
      <c r="A182" s="175"/>
      <c r="B182" s="168"/>
      <c r="C182" s="189" t="s">
        <v>17</v>
      </c>
      <c r="D182" s="204"/>
      <c r="H182" s="200"/>
      <c r="J182" s="200"/>
      <c r="K182" s="167"/>
    </row>
    <row r="183" spans="1:11" s="156" customFormat="1" ht="14.25" customHeight="1">
      <c r="A183" s="175"/>
      <c r="B183" s="174"/>
      <c r="C183" s="173"/>
      <c r="D183" s="156" t="s">
        <v>198</v>
      </c>
      <c r="G183" s="159" t="s">
        <v>340</v>
      </c>
      <c r="H183" s="182">
        <v>589673.24</v>
      </c>
      <c r="I183" s="159"/>
      <c r="J183" s="182">
        <v>482683.89</v>
      </c>
      <c r="K183" s="167"/>
    </row>
    <row r="184" spans="1:11" s="156" customFormat="1" ht="14.25" customHeight="1">
      <c r="A184" s="175"/>
      <c r="B184" s="174"/>
      <c r="C184" s="173"/>
      <c r="D184" s="156" t="s">
        <v>199</v>
      </c>
      <c r="G184" s="159" t="s">
        <v>340</v>
      </c>
      <c r="H184" s="155">
        <v>4325085.5</v>
      </c>
      <c r="I184" s="150"/>
      <c r="J184" s="155">
        <v>3278723.33</v>
      </c>
      <c r="K184" s="167"/>
    </row>
    <row r="185" spans="1:11" s="156" customFormat="1" ht="14.25" customHeight="1">
      <c r="A185" s="175"/>
      <c r="B185" s="174"/>
      <c r="C185" s="173"/>
      <c r="H185" s="176">
        <f>SUM(H183:H184)</f>
        <v>4914758.74</v>
      </c>
      <c r="I185" s="177"/>
      <c r="J185" s="176">
        <f>SUM(J183:J184)</f>
        <v>3761407.22</v>
      </c>
      <c r="K185" s="169"/>
    </row>
    <row r="186" spans="1:11" s="156" customFormat="1" ht="14.25" customHeight="1">
      <c r="A186" s="175"/>
      <c r="B186" s="168"/>
      <c r="C186" s="189" t="s">
        <v>18</v>
      </c>
      <c r="D186" s="204"/>
      <c r="H186" s="200"/>
      <c r="J186" s="200"/>
      <c r="K186" s="167"/>
    </row>
    <row r="187" spans="1:11" s="156" customFormat="1" ht="14.25" customHeight="1">
      <c r="A187" s="175"/>
      <c r="B187" s="174"/>
      <c r="C187" s="173"/>
      <c r="D187" s="156" t="s">
        <v>200</v>
      </c>
      <c r="G187" s="159" t="s">
        <v>341</v>
      </c>
      <c r="H187" s="182">
        <v>232093</v>
      </c>
      <c r="I187" s="159"/>
      <c r="J187" s="182">
        <v>94160</v>
      </c>
      <c r="K187" s="167"/>
    </row>
    <row r="188" spans="1:11" s="156" customFormat="1" ht="14.25" customHeight="1">
      <c r="A188" s="175"/>
      <c r="B188" s="174"/>
      <c r="C188" s="173"/>
      <c r="D188" s="156" t="s">
        <v>201</v>
      </c>
      <c r="G188" s="159" t="s">
        <v>341</v>
      </c>
      <c r="H188" s="182">
        <v>4372774.76</v>
      </c>
      <c r="I188" s="159"/>
      <c r="J188" s="182">
        <v>3738532.2</v>
      </c>
      <c r="K188" s="167"/>
    </row>
    <row r="189" spans="1:11" s="156" customFormat="1" ht="14.25" customHeight="1">
      <c r="A189" s="175"/>
      <c r="B189" s="174"/>
      <c r="C189" s="173"/>
      <c r="D189" s="156" t="s">
        <v>202</v>
      </c>
      <c r="G189" s="159" t="s">
        <v>341</v>
      </c>
      <c r="H189" s="182">
        <v>1423065.53</v>
      </c>
      <c r="I189" s="159"/>
      <c r="J189" s="182">
        <v>1056380.94</v>
      </c>
      <c r="K189" s="167"/>
    </row>
    <row r="190" spans="1:11" s="156" customFormat="1" ht="14.25" customHeight="1">
      <c r="A190" s="175"/>
      <c r="B190" s="174"/>
      <c r="C190" s="173"/>
      <c r="D190" s="156" t="s">
        <v>203</v>
      </c>
      <c r="G190" s="159" t="s">
        <v>341</v>
      </c>
      <c r="H190" s="155">
        <v>11960</v>
      </c>
      <c r="I190" s="150"/>
      <c r="J190" s="155">
        <v>23285.36</v>
      </c>
      <c r="K190" s="167"/>
    </row>
    <row r="191" spans="1:11" s="156" customFormat="1" ht="14.25" customHeight="1">
      <c r="A191" s="175"/>
      <c r="B191" s="174"/>
      <c r="C191" s="173"/>
      <c r="H191" s="176">
        <f>SUM(H187:H190)</f>
        <v>6039893.29</v>
      </c>
      <c r="I191" s="177"/>
      <c r="J191" s="176">
        <f>SUM(J187:J190)</f>
        <v>4912358.500000001</v>
      </c>
      <c r="K191" s="169"/>
    </row>
    <row r="192" spans="1:11" s="156" customFormat="1" ht="14.25" customHeight="1">
      <c r="A192" s="175"/>
      <c r="B192" s="168"/>
      <c r="C192" s="189" t="s">
        <v>38</v>
      </c>
      <c r="D192" s="204"/>
      <c r="H192" s="200"/>
      <c r="J192" s="200"/>
      <c r="K192" s="167"/>
    </row>
    <row r="193" spans="1:11" s="156" customFormat="1" ht="14.25" customHeight="1">
      <c r="A193" s="175"/>
      <c r="B193" s="174"/>
      <c r="C193" s="173"/>
      <c r="D193" s="173" t="s">
        <v>204</v>
      </c>
      <c r="H193" s="160"/>
      <c r="I193" s="159"/>
      <c r="J193" s="160"/>
      <c r="K193" s="167"/>
    </row>
    <row r="194" spans="1:11" s="156" customFormat="1" ht="14.25" customHeight="1">
      <c r="A194" s="175"/>
      <c r="B194" s="174"/>
      <c r="C194" s="173"/>
      <c r="D194" s="173" t="s">
        <v>205</v>
      </c>
      <c r="H194" s="155">
        <v>0</v>
      </c>
      <c r="I194" s="150"/>
      <c r="J194" s="155">
        <v>0</v>
      </c>
      <c r="K194" s="167"/>
    </row>
    <row r="195" spans="1:11" s="156" customFormat="1" ht="14.25" customHeight="1">
      <c r="A195" s="175"/>
      <c r="B195" s="174"/>
      <c r="C195" s="173"/>
      <c r="D195" s="173"/>
      <c r="H195" s="155">
        <f>SUM(H193:H194)</f>
        <v>0</v>
      </c>
      <c r="I195" s="150"/>
      <c r="J195" s="155">
        <f>SUM(J193:J194)</f>
        <v>0</v>
      </c>
      <c r="K195" s="167"/>
    </row>
    <row r="196" spans="1:11" s="156" customFormat="1" ht="14.25" customHeight="1" hidden="1">
      <c r="A196" s="175"/>
      <c r="B196" s="168"/>
      <c r="C196" s="189" t="s">
        <v>39</v>
      </c>
      <c r="D196" s="204"/>
      <c r="H196" s="200"/>
      <c r="J196" s="200"/>
      <c r="K196" s="167"/>
    </row>
    <row r="197" spans="1:11" s="156" customFormat="1" ht="14.25" customHeight="1" hidden="1">
      <c r="A197" s="175"/>
      <c r="B197" s="174"/>
      <c r="C197" s="173"/>
      <c r="D197" s="173" t="s">
        <v>206</v>
      </c>
      <c r="H197" s="160"/>
      <c r="I197" s="159"/>
      <c r="J197" s="160"/>
      <c r="K197" s="167"/>
    </row>
    <row r="198" spans="1:11" s="156" customFormat="1" ht="14.25" customHeight="1" hidden="1">
      <c r="A198" s="175"/>
      <c r="B198" s="174"/>
      <c r="C198" s="173"/>
      <c r="D198" s="173" t="s">
        <v>207</v>
      </c>
      <c r="H198" s="151"/>
      <c r="I198" s="150"/>
      <c r="J198" s="151"/>
      <c r="K198" s="167"/>
    </row>
    <row r="199" spans="1:11" s="156" customFormat="1" ht="14.25" customHeight="1" hidden="1">
      <c r="A199" s="175"/>
      <c r="B199" s="174"/>
      <c r="C199" s="173"/>
      <c r="D199" s="173"/>
      <c r="H199" s="155">
        <f>SUM(H197:H198)</f>
        <v>0</v>
      </c>
      <c r="I199" s="150"/>
      <c r="J199" s="155">
        <f>SUM(J197:J198)</f>
        <v>0</v>
      </c>
      <c r="K199" s="167"/>
    </row>
    <row r="200" spans="1:11" s="156" customFormat="1" ht="14.25" customHeight="1" hidden="1">
      <c r="A200" s="175"/>
      <c r="B200" s="168"/>
      <c r="C200" s="189" t="s">
        <v>40</v>
      </c>
      <c r="D200" s="204"/>
      <c r="H200" s="200"/>
      <c r="J200" s="200"/>
      <c r="K200" s="167"/>
    </row>
    <row r="201" spans="1:11" s="156" customFormat="1" ht="14.25" customHeight="1" hidden="1">
      <c r="A201" s="175"/>
      <c r="B201" s="174"/>
      <c r="C201" s="173"/>
      <c r="D201" s="173" t="s">
        <v>208</v>
      </c>
      <c r="H201" s="160"/>
      <c r="I201" s="159"/>
      <c r="J201" s="160"/>
      <c r="K201" s="167"/>
    </row>
    <row r="202" spans="1:11" s="156" customFormat="1" ht="14.25" customHeight="1" hidden="1">
      <c r="A202" s="175"/>
      <c r="B202" s="174"/>
      <c r="C202" s="173"/>
      <c r="D202" s="173" t="s">
        <v>209</v>
      </c>
      <c r="H202" s="151"/>
      <c r="I202" s="150"/>
      <c r="J202" s="151"/>
      <c r="K202" s="167"/>
    </row>
    <row r="203" spans="1:11" s="156" customFormat="1" ht="14.25" customHeight="1" hidden="1">
      <c r="A203" s="175"/>
      <c r="B203" s="174"/>
      <c r="C203" s="173"/>
      <c r="D203" s="173"/>
      <c r="H203" s="155">
        <f>SUM(H201:H202)</f>
        <v>0</v>
      </c>
      <c r="I203" s="150"/>
      <c r="J203" s="155">
        <f>SUM(J201:J202)</f>
        <v>0</v>
      </c>
      <c r="K203" s="167"/>
    </row>
    <row r="204" spans="1:11" s="156" customFormat="1" ht="14.25" customHeight="1" hidden="1">
      <c r="A204" s="175"/>
      <c r="B204" s="168"/>
      <c r="C204" s="189" t="s">
        <v>41</v>
      </c>
      <c r="D204" s="204"/>
      <c r="H204" s="151"/>
      <c r="I204" s="150"/>
      <c r="J204" s="151"/>
      <c r="K204" s="167"/>
    </row>
    <row r="205" spans="1:11" s="156" customFormat="1" ht="14.25" customHeight="1" hidden="1">
      <c r="A205" s="175"/>
      <c r="B205" s="174"/>
      <c r="C205" s="173"/>
      <c r="D205" s="173" t="s">
        <v>41</v>
      </c>
      <c r="H205" s="155">
        <v>0</v>
      </c>
      <c r="I205" s="150"/>
      <c r="J205" s="155">
        <v>0</v>
      </c>
      <c r="K205" s="167"/>
    </row>
    <row r="206" spans="1:11" s="156" customFormat="1" ht="14.25" customHeight="1">
      <c r="A206" s="175"/>
      <c r="B206" s="174"/>
      <c r="C206" s="173"/>
      <c r="D206" s="173"/>
      <c r="H206" s="160"/>
      <c r="I206" s="159"/>
      <c r="J206" s="160"/>
      <c r="K206" s="167"/>
    </row>
    <row r="207" spans="1:11" s="156" customFormat="1" ht="14.25" customHeight="1">
      <c r="A207" s="175"/>
      <c r="B207" s="168"/>
      <c r="C207" s="189" t="s">
        <v>42</v>
      </c>
      <c r="D207" s="204"/>
      <c r="H207" s="200"/>
      <c r="J207" s="200"/>
      <c r="K207" s="167"/>
    </row>
    <row r="208" spans="1:11" s="156" customFormat="1" ht="14.25" customHeight="1" hidden="1">
      <c r="A208" s="175"/>
      <c r="B208" s="174"/>
      <c r="C208" s="157"/>
      <c r="D208" s="205" t="s">
        <v>210</v>
      </c>
      <c r="H208" s="160"/>
      <c r="I208" s="159"/>
      <c r="J208" s="160"/>
      <c r="K208" s="167"/>
    </row>
    <row r="209" spans="1:11" s="156" customFormat="1" ht="14.25" customHeight="1" hidden="1">
      <c r="A209" s="175"/>
      <c r="B209" s="174"/>
      <c r="C209" s="157"/>
      <c r="D209" s="205" t="s">
        <v>211</v>
      </c>
      <c r="H209" s="160"/>
      <c r="I209" s="159"/>
      <c r="J209" s="160"/>
      <c r="K209" s="167"/>
    </row>
    <row r="210" spans="1:11" s="156" customFormat="1" ht="14.25" customHeight="1">
      <c r="A210" s="175"/>
      <c r="B210" s="174"/>
      <c r="C210" s="157"/>
      <c r="D210" s="205" t="s">
        <v>212</v>
      </c>
      <c r="G210" s="159" t="s">
        <v>342</v>
      </c>
      <c r="H210" s="155">
        <v>132466.96</v>
      </c>
      <c r="I210" s="150"/>
      <c r="J210" s="155">
        <v>139640.63</v>
      </c>
      <c r="K210" s="167"/>
    </row>
    <row r="211" spans="1:11" s="156" customFormat="1" ht="14.25" customHeight="1">
      <c r="A211" s="175"/>
      <c r="B211" s="174"/>
      <c r="C211" s="157"/>
      <c r="D211" s="205"/>
      <c r="H211" s="176">
        <f>SUM(H208:H210)</f>
        <v>132466.96</v>
      </c>
      <c r="I211" s="177"/>
      <c r="J211" s="176">
        <f>SUM(J208:J210)</f>
        <v>139640.63</v>
      </c>
      <c r="K211" s="169"/>
    </row>
    <row r="212" spans="1:11" s="156" customFormat="1" ht="14.25" customHeight="1">
      <c r="A212" s="175"/>
      <c r="B212" s="168"/>
      <c r="C212" s="189" t="s">
        <v>43</v>
      </c>
      <c r="D212" s="204"/>
      <c r="H212" s="200"/>
      <c r="J212" s="200"/>
      <c r="K212" s="167"/>
    </row>
    <row r="213" spans="1:11" s="156" customFormat="1" ht="14.25" customHeight="1">
      <c r="A213" s="175"/>
      <c r="B213" s="174"/>
      <c r="C213" s="173"/>
      <c r="D213" s="173" t="s">
        <v>213</v>
      </c>
      <c r="G213" s="159" t="s">
        <v>343</v>
      </c>
      <c r="H213" s="182">
        <v>120562</v>
      </c>
      <c r="I213" s="159"/>
      <c r="J213" s="182">
        <v>161100</v>
      </c>
      <c r="K213" s="167"/>
    </row>
    <row r="214" spans="1:11" s="156" customFormat="1" ht="14.25" customHeight="1">
      <c r="A214" s="175"/>
      <c r="B214" s="174"/>
      <c r="C214" s="173"/>
      <c r="D214" s="173" t="s">
        <v>214</v>
      </c>
      <c r="G214" s="159" t="s">
        <v>343</v>
      </c>
      <c r="H214" s="182">
        <v>40291.5</v>
      </c>
      <c r="I214" s="159"/>
      <c r="J214" s="182">
        <v>46712.3</v>
      </c>
      <c r="K214" s="167"/>
    </row>
    <row r="215" spans="1:11" s="156" customFormat="1" ht="14.25" customHeight="1">
      <c r="A215" s="175"/>
      <c r="B215" s="174"/>
      <c r="C215" s="173"/>
      <c r="D215" s="173" t="s">
        <v>215</v>
      </c>
      <c r="G215" s="159" t="s">
        <v>343</v>
      </c>
      <c r="H215" s="182">
        <v>2080</v>
      </c>
      <c r="I215" s="159"/>
      <c r="J215" s="182">
        <v>17814</v>
      </c>
      <c r="K215" s="167"/>
    </row>
    <row r="216" spans="1:11" s="156" customFormat="1" ht="14.25" customHeight="1">
      <c r="A216" s="175"/>
      <c r="B216" s="174"/>
      <c r="C216" s="173"/>
      <c r="D216" s="173" t="s">
        <v>216</v>
      </c>
      <c r="G216" s="159" t="s">
        <v>343</v>
      </c>
      <c r="H216" s="155">
        <v>101137437.67</v>
      </c>
      <c r="I216" s="150"/>
      <c r="J216" s="155">
        <v>117186330.58</v>
      </c>
      <c r="K216" s="167"/>
    </row>
    <row r="217" spans="1:11" s="156" customFormat="1" ht="14.25" customHeight="1">
      <c r="A217" s="175"/>
      <c r="B217" s="174"/>
      <c r="C217" s="173"/>
      <c r="D217" s="173"/>
      <c r="H217" s="176">
        <f>SUM(H213:H216)</f>
        <v>101300371.17</v>
      </c>
      <c r="I217" s="177"/>
      <c r="J217" s="176">
        <f>SUM(J213:J216)</f>
        <v>117411956.88</v>
      </c>
      <c r="K217" s="169"/>
    </row>
    <row r="218" spans="1:11" s="156" customFormat="1" ht="14.25" customHeight="1">
      <c r="A218" s="175"/>
      <c r="B218" s="168"/>
      <c r="C218" s="189" t="s">
        <v>44</v>
      </c>
      <c r="H218" s="200"/>
      <c r="J218" s="200"/>
      <c r="K218" s="167"/>
    </row>
    <row r="219" spans="1:11" s="156" customFormat="1" ht="14.25" customHeight="1" hidden="1">
      <c r="A219" s="175"/>
      <c r="B219" s="174"/>
      <c r="C219" s="173"/>
      <c r="D219" s="173" t="s">
        <v>217</v>
      </c>
      <c r="H219" s="160"/>
      <c r="I219" s="159"/>
      <c r="J219" s="160"/>
      <c r="K219" s="167"/>
    </row>
    <row r="220" spans="1:11" s="156" customFormat="1" ht="14.25" customHeight="1">
      <c r="A220" s="175"/>
      <c r="B220" s="174"/>
      <c r="C220" s="173"/>
      <c r="D220" s="173" t="s">
        <v>218</v>
      </c>
      <c r="G220" s="159" t="s">
        <v>344</v>
      </c>
      <c r="H220" s="182">
        <v>568793.9</v>
      </c>
      <c r="I220" s="159"/>
      <c r="J220" s="182">
        <v>487545.6</v>
      </c>
      <c r="K220" s="167"/>
    </row>
    <row r="221" spans="1:11" s="156" customFormat="1" ht="14.25" customHeight="1">
      <c r="A221" s="175"/>
      <c r="B221" s="174"/>
      <c r="C221" s="173"/>
      <c r="D221" s="173" t="s">
        <v>219</v>
      </c>
      <c r="G221" s="159" t="s">
        <v>344</v>
      </c>
      <c r="H221" s="182">
        <v>3944445.6</v>
      </c>
      <c r="I221" s="159"/>
      <c r="J221" s="182">
        <v>3854484.5</v>
      </c>
      <c r="K221" s="167"/>
    </row>
    <row r="222" spans="1:11" s="156" customFormat="1" ht="14.25" customHeight="1">
      <c r="A222" s="175"/>
      <c r="B222" s="174"/>
      <c r="C222" s="173"/>
      <c r="D222" s="173" t="s">
        <v>220</v>
      </c>
      <c r="G222" s="159" t="s">
        <v>344</v>
      </c>
      <c r="H222" s="155">
        <v>287074.6</v>
      </c>
      <c r="I222" s="150"/>
      <c r="J222" s="155">
        <v>184405</v>
      </c>
      <c r="K222" s="167"/>
    </row>
    <row r="223" spans="1:11" s="156" customFormat="1" ht="14.25" customHeight="1">
      <c r="A223" s="175"/>
      <c r="B223" s="174"/>
      <c r="C223" s="173"/>
      <c r="D223" s="173"/>
      <c r="H223" s="176">
        <f>SUM(H219:H222)</f>
        <v>4800314.1</v>
      </c>
      <c r="I223" s="177"/>
      <c r="J223" s="176">
        <f>SUM(J219:J222)</f>
        <v>4526435.1</v>
      </c>
      <c r="K223" s="169"/>
    </row>
    <row r="224" spans="1:10" s="156" customFormat="1" ht="14.25" customHeight="1">
      <c r="A224" s="175"/>
      <c r="B224" s="168"/>
      <c r="C224" s="189" t="s">
        <v>19</v>
      </c>
      <c r="D224" s="194"/>
      <c r="E224" s="167"/>
      <c r="F224" s="167"/>
      <c r="G224" s="167"/>
      <c r="H224" s="200"/>
      <c r="J224" s="200"/>
    </row>
    <row r="225" spans="1:10" s="156" customFormat="1" ht="12.75" customHeight="1" hidden="1">
      <c r="A225" s="175"/>
      <c r="B225" s="174"/>
      <c r="C225" s="173"/>
      <c r="D225" s="173" t="s">
        <v>221</v>
      </c>
      <c r="E225" s="167"/>
      <c r="F225" s="167"/>
      <c r="G225" s="167"/>
      <c r="H225" s="160"/>
      <c r="I225" s="159"/>
      <c r="J225" s="160"/>
    </row>
    <row r="226" spans="1:10" s="156" customFormat="1" ht="12.75" customHeight="1" hidden="1">
      <c r="A226" s="175"/>
      <c r="B226" s="174"/>
      <c r="C226" s="173"/>
      <c r="D226" s="173" t="s">
        <v>222</v>
      </c>
      <c r="E226" s="203"/>
      <c r="F226" s="167"/>
      <c r="G226" s="167"/>
      <c r="H226" s="160"/>
      <c r="I226" s="159"/>
      <c r="J226" s="160"/>
    </row>
    <row r="227" spans="1:10" s="156" customFormat="1" ht="12.75" customHeight="1" hidden="1">
      <c r="A227" s="175"/>
      <c r="B227" s="174"/>
      <c r="C227" s="173"/>
      <c r="D227" s="173" t="s">
        <v>223</v>
      </c>
      <c r="E227" s="167"/>
      <c r="F227" s="167"/>
      <c r="G227" s="167"/>
      <c r="H227" s="160"/>
      <c r="I227" s="159"/>
      <c r="J227" s="160"/>
    </row>
    <row r="228" spans="1:10" s="156" customFormat="1" ht="12.75" customHeight="1">
      <c r="A228" s="175"/>
      <c r="B228" s="174"/>
      <c r="C228" s="173"/>
      <c r="D228" s="178" t="s">
        <v>224</v>
      </c>
      <c r="E228" s="167"/>
      <c r="F228" s="167"/>
      <c r="G228" s="159" t="s">
        <v>345</v>
      </c>
      <c r="H228" s="182">
        <v>11778780.67</v>
      </c>
      <c r="I228" s="159"/>
      <c r="J228" s="182">
        <v>10311615.82</v>
      </c>
    </row>
    <row r="229" spans="1:10" s="156" customFormat="1" ht="12.75" customHeight="1">
      <c r="A229" s="175"/>
      <c r="B229" s="174"/>
      <c r="C229" s="173"/>
      <c r="D229" s="178" t="s">
        <v>225</v>
      </c>
      <c r="E229" s="167"/>
      <c r="F229" s="167"/>
      <c r="G229" s="159" t="s">
        <v>345</v>
      </c>
      <c r="H229" s="182">
        <v>133188.96</v>
      </c>
      <c r="I229" s="159"/>
      <c r="J229" s="182">
        <v>109531.8</v>
      </c>
    </row>
    <row r="230" spans="1:10" s="156" customFormat="1" ht="12.75" customHeight="1">
      <c r="A230" s="175"/>
      <c r="B230" s="174"/>
      <c r="C230" s="173"/>
      <c r="D230" s="178" t="s">
        <v>226</v>
      </c>
      <c r="E230" s="175"/>
      <c r="F230" s="167"/>
      <c r="G230" s="159" t="s">
        <v>345</v>
      </c>
      <c r="H230" s="182">
        <v>747618.45</v>
      </c>
      <c r="I230" s="159"/>
      <c r="J230" s="182">
        <v>356426.75</v>
      </c>
    </row>
    <row r="231" spans="1:10" s="156" customFormat="1" ht="12.75" customHeight="1" hidden="1">
      <c r="A231" s="175"/>
      <c r="B231" s="174"/>
      <c r="C231" s="173"/>
      <c r="D231" s="178" t="s">
        <v>227</v>
      </c>
      <c r="E231" s="153"/>
      <c r="F231" s="167"/>
      <c r="G231" s="167"/>
      <c r="H231" s="182">
        <v>0</v>
      </c>
      <c r="I231" s="159"/>
      <c r="J231" s="182">
        <v>0</v>
      </c>
    </row>
    <row r="232" spans="1:10" s="156" customFormat="1" ht="12.75" customHeight="1" hidden="1">
      <c r="A232" s="175"/>
      <c r="B232" s="174"/>
      <c r="C232" s="173"/>
      <c r="D232" s="178" t="s">
        <v>228</v>
      </c>
      <c r="E232" s="202"/>
      <c r="F232" s="167"/>
      <c r="G232" s="167"/>
      <c r="H232" s="160"/>
      <c r="I232" s="159"/>
      <c r="J232" s="160"/>
    </row>
    <row r="233" spans="1:10" s="156" customFormat="1" ht="12.75" customHeight="1" hidden="1">
      <c r="A233" s="175"/>
      <c r="B233" s="174"/>
      <c r="C233" s="173"/>
      <c r="D233" s="178" t="s">
        <v>229</v>
      </c>
      <c r="E233" s="202"/>
      <c r="F233" s="167"/>
      <c r="G233" s="167"/>
      <c r="H233" s="160"/>
      <c r="I233" s="159"/>
      <c r="J233" s="160"/>
    </row>
    <row r="234" spans="1:10" s="156" customFormat="1" ht="12.75" customHeight="1" hidden="1">
      <c r="A234" s="175"/>
      <c r="B234" s="174"/>
      <c r="C234" s="173"/>
      <c r="D234" s="178" t="s">
        <v>230</v>
      </c>
      <c r="E234" s="167"/>
      <c r="F234" s="167"/>
      <c r="G234" s="167"/>
      <c r="H234" s="160"/>
      <c r="I234" s="159"/>
      <c r="J234" s="160"/>
    </row>
    <row r="235" spans="1:10" s="156" customFormat="1" ht="12.75" customHeight="1">
      <c r="A235" s="175"/>
      <c r="B235" s="174"/>
      <c r="C235" s="173"/>
      <c r="D235" s="254" t="s">
        <v>231</v>
      </c>
      <c r="E235" s="254"/>
      <c r="F235" s="254"/>
      <c r="G235" s="159" t="s">
        <v>345</v>
      </c>
      <c r="H235" s="155">
        <v>1990</v>
      </c>
      <c r="I235" s="150"/>
      <c r="J235" s="155">
        <v>4350</v>
      </c>
    </row>
    <row r="236" spans="1:11" s="156" customFormat="1" ht="12.75" customHeight="1">
      <c r="A236" s="175"/>
      <c r="B236" s="174"/>
      <c r="C236" s="173"/>
      <c r="D236" s="201"/>
      <c r="E236" s="201"/>
      <c r="F236" s="201"/>
      <c r="G236" s="201"/>
      <c r="H236" s="176">
        <f>SUM(H225:H235)</f>
        <v>12661578.08</v>
      </c>
      <c r="I236" s="177"/>
      <c r="J236" s="176">
        <f>SUM(J225:J235)</f>
        <v>10781924.370000001</v>
      </c>
      <c r="K236" s="179"/>
    </row>
    <row r="237" spans="1:10" s="156" customFormat="1" ht="14.25" customHeight="1">
      <c r="A237" s="175"/>
      <c r="B237" s="168"/>
      <c r="C237" s="170" t="s">
        <v>20</v>
      </c>
      <c r="D237" s="167"/>
      <c r="E237" s="169"/>
      <c r="F237" s="167"/>
      <c r="G237" s="167"/>
      <c r="H237" s="200"/>
      <c r="J237" s="200"/>
    </row>
    <row r="238" spans="1:10" s="167" customFormat="1" ht="14.25" customHeight="1">
      <c r="A238" s="175"/>
      <c r="B238" s="174"/>
      <c r="C238" s="178"/>
      <c r="D238" s="178" t="s">
        <v>232</v>
      </c>
      <c r="G238" s="159" t="s">
        <v>346</v>
      </c>
      <c r="H238" s="182">
        <v>188446.16</v>
      </c>
      <c r="I238" s="159"/>
      <c r="J238" s="182">
        <v>110398.28</v>
      </c>
    </row>
    <row r="239" spans="1:10" s="167" customFormat="1" ht="14.25" customHeight="1">
      <c r="A239" s="175"/>
      <c r="B239" s="174"/>
      <c r="C239" s="178"/>
      <c r="D239" s="178" t="s">
        <v>233</v>
      </c>
      <c r="G239" s="159" t="s">
        <v>346</v>
      </c>
      <c r="H239" s="182">
        <v>460214.38</v>
      </c>
      <c r="I239" s="159"/>
      <c r="J239" s="182">
        <v>328295.82</v>
      </c>
    </row>
    <row r="240" spans="1:10" s="156" customFormat="1" ht="14.25" customHeight="1">
      <c r="A240" s="175"/>
      <c r="B240" s="174"/>
      <c r="C240" s="178"/>
      <c r="D240" s="178" t="s">
        <v>234</v>
      </c>
      <c r="E240" s="198"/>
      <c r="F240" s="167"/>
      <c r="G240" s="159" t="s">
        <v>346</v>
      </c>
      <c r="H240" s="155">
        <v>569166.43</v>
      </c>
      <c r="I240" s="150"/>
      <c r="J240" s="155">
        <v>560136.8</v>
      </c>
    </row>
    <row r="241" spans="1:11" s="156" customFormat="1" ht="14.25" customHeight="1">
      <c r="A241" s="175"/>
      <c r="B241" s="174"/>
      <c r="C241" s="178"/>
      <c r="D241" s="178"/>
      <c r="E241" s="198"/>
      <c r="F241" s="167"/>
      <c r="G241" s="167"/>
      <c r="H241" s="176">
        <f>SUM(H238:H240)</f>
        <v>1217826.9700000002</v>
      </c>
      <c r="I241" s="177"/>
      <c r="J241" s="176">
        <f>SUM(J238:J240)</f>
        <v>998830.9</v>
      </c>
      <c r="K241" s="179"/>
    </row>
    <row r="242" spans="1:10" s="156" customFormat="1" ht="14.25" customHeight="1">
      <c r="A242" s="175"/>
      <c r="B242" s="168"/>
      <c r="C242" s="170" t="s">
        <v>45</v>
      </c>
      <c r="D242" s="178"/>
      <c r="E242" s="198"/>
      <c r="F242" s="167"/>
      <c r="G242" s="167"/>
      <c r="H242" s="151"/>
      <c r="I242" s="150"/>
      <c r="J242" s="151"/>
    </row>
    <row r="243" spans="1:11" s="156" customFormat="1" ht="14.25" customHeight="1">
      <c r="A243" s="175"/>
      <c r="B243" s="174"/>
      <c r="C243" s="178"/>
      <c r="D243" s="172" t="s">
        <v>45</v>
      </c>
      <c r="E243" s="198"/>
      <c r="F243" s="167"/>
      <c r="G243" s="159" t="s">
        <v>347</v>
      </c>
      <c r="H243" s="176">
        <v>24413309.25</v>
      </c>
      <c r="I243" s="177"/>
      <c r="J243" s="176">
        <v>2429650.84</v>
      </c>
      <c r="K243" s="179"/>
    </row>
    <row r="244" spans="1:10" s="156" customFormat="1" ht="14.25" customHeight="1">
      <c r="A244" s="175"/>
      <c r="B244" s="174"/>
      <c r="C244" s="178"/>
      <c r="D244" s="172"/>
      <c r="E244" s="198"/>
      <c r="F244" s="167"/>
      <c r="G244" s="167"/>
      <c r="H244" s="160"/>
      <c r="I244" s="159"/>
      <c r="J244" s="160"/>
    </row>
    <row r="245" spans="1:10" s="156" customFormat="1" ht="14.25" customHeight="1">
      <c r="A245" s="175"/>
      <c r="B245" s="168"/>
      <c r="C245" s="189" t="s">
        <v>23</v>
      </c>
      <c r="D245" s="167"/>
      <c r="E245" s="198"/>
      <c r="F245" s="167"/>
      <c r="G245" s="167"/>
      <c r="H245" s="200"/>
      <c r="J245" s="200"/>
    </row>
    <row r="246" spans="1:10" s="156" customFormat="1" ht="14.25" customHeight="1">
      <c r="A246" s="175"/>
      <c r="B246" s="174"/>
      <c r="C246" s="173"/>
      <c r="D246" s="178" t="s">
        <v>235</v>
      </c>
      <c r="E246" s="198"/>
      <c r="F246" s="167"/>
      <c r="G246" s="159" t="s">
        <v>348</v>
      </c>
      <c r="H246" s="182">
        <v>667040.5</v>
      </c>
      <c r="I246" s="159"/>
      <c r="J246" s="182">
        <v>532225</v>
      </c>
    </row>
    <row r="247" spans="1:10" s="156" customFormat="1" ht="14.25" customHeight="1">
      <c r="A247" s="175"/>
      <c r="B247" s="174"/>
      <c r="C247" s="173"/>
      <c r="D247" s="178" t="s">
        <v>236</v>
      </c>
      <c r="E247" s="198"/>
      <c r="F247" s="167"/>
      <c r="G247" s="159" t="s">
        <v>348</v>
      </c>
      <c r="H247" s="182">
        <v>85117</v>
      </c>
      <c r="I247" s="159"/>
      <c r="J247" s="182">
        <v>182424</v>
      </c>
    </row>
    <row r="248" spans="1:10" s="156" customFormat="1" ht="14.25" customHeight="1" hidden="1">
      <c r="A248" s="175"/>
      <c r="B248" s="174"/>
      <c r="C248" s="173"/>
      <c r="D248" s="178" t="s">
        <v>237</v>
      </c>
      <c r="E248" s="198"/>
      <c r="F248" s="167"/>
      <c r="G248" s="167"/>
      <c r="H248" s="182">
        <v>0</v>
      </c>
      <c r="I248" s="159"/>
      <c r="J248" s="182">
        <v>0</v>
      </c>
    </row>
    <row r="249" spans="1:10" s="156" customFormat="1" ht="14.25" customHeight="1">
      <c r="A249" s="175"/>
      <c r="B249" s="174"/>
      <c r="C249" s="173"/>
      <c r="D249" s="178" t="s">
        <v>238</v>
      </c>
      <c r="E249" s="198"/>
      <c r="F249" s="167"/>
      <c r="G249" s="159" t="s">
        <v>348</v>
      </c>
      <c r="H249" s="182">
        <v>11454</v>
      </c>
      <c r="I249" s="159"/>
      <c r="J249" s="182">
        <v>15894.55</v>
      </c>
    </row>
    <row r="250" spans="1:10" s="156" customFormat="1" ht="14.25" customHeight="1">
      <c r="A250" s="175"/>
      <c r="B250" s="174"/>
      <c r="C250" s="173"/>
      <c r="D250" s="178" t="s">
        <v>239</v>
      </c>
      <c r="E250" s="198"/>
      <c r="F250" s="167"/>
      <c r="G250" s="159" t="s">
        <v>348</v>
      </c>
      <c r="H250" s="182">
        <v>1652521.88</v>
      </c>
      <c r="I250" s="159"/>
      <c r="J250" s="182">
        <v>1594190.16</v>
      </c>
    </row>
    <row r="251" spans="1:10" s="156" customFormat="1" ht="14.25" customHeight="1">
      <c r="A251" s="175"/>
      <c r="B251" s="174"/>
      <c r="C251" s="173"/>
      <c r="D251" s="178" t="s">
        <v>240</v>
      </c>
      <c r="E251" s="198"/>
      <c r="F251" s="167"/>
      <c r="G251" s="159" t="s">
        <v>348</v>
      </c>
      <c r="H251" s="182">
        <v>31000</v>
      </c>
      <c r="I251" s="159"/>
      <c r="J251" s="182">
        <v>9000</v>
      </c>
    </row>
    <row r="252" spans="1:10" s="156" customFormat="1" ht="14.25" customHeight="1">
      <c r="A252" s="175"/>
      <c r="B252" s="174"/>
      <c r="C252" s="173"/>
      <c r="D252" s="178" t="s">
        <v>241</v>
      </c>
      <c r="E252" s="198"/>
      <c r="F252" s="167"/>
      <c r="G252" s="159" t="s">
        <v>348</v>
      </c>
      <c r="H252" s="182">
        <v>17806</v>
      </c>
      <c r="I252" s="159"/>
      <c r="J252" s="182">
        <v>16173.6</v>
      </c>
    </row>
    <row r="253" spans="1:10" s="156" customFormat="1" ht="14.25" customHeight="1" hidden="1">
      <c r="A253" s="175"/>
      <c r="B253" s="174"/>
      <c r="C253" s="173"/>
      <c r="D253" s="178" t="s">
        <v>242</v>
      </c>
      <c r="E253" s="198"/>
      <c r="F253" s="167"/>
      <c r="G253" s="167"/>
      <c r="H253" s="160"/>
      <c r="I253" s="159"/>
      <c r="J253" s="160"/>
    </row>
    <row r="254" spans="1:10" s="156" customFormat="1" ht="14.25" customHeight="1" hidden="1">
      <c r="A254" s="175"/>
      <c r="B254" s="174"/>
      <c r="C254" s="173"/>
      <c r="D254" s="173" t="s">
        <v>243</v>
      </c>
      <c r="E254" s="198"/>
      <c r="F254" s="167"/>
      <c r="G254" s="167"/>
      <c r="H254" s="160"/>
      <c r="I254" s="159"/>
      <c r="J254" s="160"/>
    </row>
    <row r="255" spans="1:10" s="156" customFormat="1" ht="14.25" customHeight="1">
      <c r="A255" s="175"/>
      <c r="B255" s="174"/>
      <c r="C255" s="173"/>
      <c r="D255" s="173" t="s">
        <v>244</v>
      </c>
      <c r="E255" s="198"/>
      <c r="F255" s="167"/>
      <c r="G255" s="159" t="s">
        <v>348</v>
      </c>
      <c r="H255" s="155">
        <v>10563034.74</v>
      </c>
      <c r="I255" s="150"/>
      <c r="J255" s="155">
        <v>7888969.43</v>
      </c>
    </row>
    <row r="256" spans="1:10" s="156" customFormat="1" ht="14.25" customHeight="1">
      <c r="A256" s="175"/>
      <c r="B256" s="174"/>
      <c r="C256" s="173"/>
      <c r="D256" s="173"/>
      <c r="E256" s="198"/>
      <c r="F256" s="167"/>
      <c r="G256" s="167"/>
      <c r="H256" s="155">
        <f>SUM(H246:H255)</f>
        <v>13027974.120000001</v>
      </c>
      <c r="I256" s="150"/>
      <c r="J256" s="155">
        <f>SUM(J246:J255)</f>
        <v>10238876.74</v>
      </c>
    </row>
    <row r="257" spans="1:10" s="156" customFormat="1" ht="14.25" customHeight="1">
      <c r="A257" s="175"/>
      <c r="B257" s="189" t="s">
        <v>245</v>
      </c>
      <c r="C257" s="173"/>
      <c r="D257" s="173"/>
      <c r="E257" s="198"/>
      <c r="F257" s="167"/>
      <c r="G257" s="167"/>
      <c r="H257" s="176">
        <f>H159+H163+H181+H185+H191+H195+H199+H203+H211+H205+H217+H223+H236+H241+H243+H256</f>
        <v>302161482.9200001</v>
      </c>
      <c r="I257" s="177"/>
      <c r="J257" s="176">
        <f>J159+J163+J181+J185+J191+J195+J199+J203+J211+J205+J217+J223+J236+J241+J243+J256</f>
        <v>247389768.78</v>
      </c>
    </row>
    <row r="258" spans="1:10" s="156" customFormat="1" ht="14.25" customHeight="1">
      <c r="A258" s="175"/>
      <c r="B258" s="189"/>
      <c r="C258" s="173"/>
      <c r="D258" s="173"/>
      <c r="E258" s="198"/>
      <c r="F258" s="167"/>
      <c r="G258" s="167"/>
      <c r="H258" s="187"/>
      <c r="I258" s="177"/>
      <c r="J258" s="187"/>
    </row>
    <row r="259" spans="1:10" s="156" customFormat="1" ht="14.25" customHeight="1">
      <c r="A259" s="175"/>
      <c r="B259" s="189" t="s">
        <v>29</v>
      </c>
      <c r="C259" s="173"/>
      <c r="D259" s="173"/>
      <c r="E259" s="198"/>
      <c r="F259" s="167"/>
      <c r="G259" s="167"/>
      <c r="H259" s="187"/>
      <c r="I259" s="177"/>
      <c r="J259" s="187"/>
    </row>
    <row r="260" spans="1:10" s="156" customFormat="1" ht="14.25" customHeight="1" hidden="1">
      <c r="A260" s="175"/>
      <c r="B260" s="189"/>
      <c r="C260" s="173" t="s">
        <v>29</v>
      </c>
      <c r="D260" s="173"/>
      <c r="E260" s="198"/>
      <c r="F260" s="167"/>
      <c r="G260" s="167"/>
      <c r="H260" s="187"/>
      <c r="I260" s="177"/>
      <c r="J260" s="187"/>
    </row>
    <row r="261" spans="1:10" s="156" customFormat="1" ht="14.25" customHeight="1" hidden="1">
      <c r="A261" s="175"/>
      <c r="B261" s="189"/>
      <c r="C261" s="173"/>
      <c r="D261" s="156" t="s">
        <v>246</v>
      </c>
      <c r="E261" s="198"/>
      <c r="F261" s="167"/>
      <c r="G261" s="167"/>
      <c r="H261" s="160"/>
      <c r="I261" s="159"/>
      <c r="J261" s="160"/>
    </row>
    <row r="262" spans="1:10" s="156" customFormat="1" ht="14.25" customHeight="1" hidden="1">
      <c r="A262" s="175"/>
      <c r="B262" s="189"/>
      <c r="C262" s="173"/>
      <c r="D262" s="156" t="s">
        <v>247</v>
      </c>
      <c r="E262" s="198"/>
      <c r="F262" s="167"/>
      <c r="G262" s="167"/>
      <c r="H262" s="160"/>
      <c r="I262" s="159"/>
      <c r="J262" s="160"/>
    </row>
    <row r="263" spans="1:10" s="156" customFormat="1" ht="14.25" customHeight="1" hidden="1">
      <c r="A263" s="175"/>
      <c r="B263" s="189"/>
      <c r="C263" s="173"/>
      <c r="D263" s="156" t="s">
        <v>248</v>
      </c>
      <c r="E263" s="198"/>
      <c r="F263" s="167"/>
      <c r="G263" s="167"/>
      <c r="H263" s="160"/>
      <c r="I263" s="159"/>
      <c r="J263" s="160"/>
    </row>
    <row r="264" spans="1:10" s="156" customFormat="1" ht="14.25" customHeight="1">
      <c r="A264" s="175"/>
      <c r="B264" s="189"/>
      <c r="C264" s="173"/>
      <c r="D264" s="156" t="s">
        <v>249</v>
      </c>
      <c r="E264" s="198"/>
      <c r="F264" s="167"/>
      <c r="G264" s="159" t="s">
        <v>349</v>
      </c>
      <c r="H264" s="182">
        <v>7425516</v>
      </c>
      <c r="I264" s="159"/>
      <c r="J264" s="182">
        <v>20018310</v>
      </c>
    </row>
    <row r="265" spans="1:10" s="156" customFormat="1" ht="14.25" customHeight="1" hidden="1">
      <c r="A265" s="175"/>
      <c r="B265" s="189"/>
      <c r="C265" s="173"/>
      <c r="D265" s="156" t="s">
        <v>250</v>
      </c>
      <c r="E265" s="198"/>
      <c r="F265" s="167"/>
      <c r="G265" s="167"/>
      <c r="H265" s="160"/>
      <c r="I265" s="159"/>
      <c r="J265" s="160"/>
    </row>
    <row r="266" spans="1:10" s="156" customFormat="1" ht="14.25" customHeight="1" hidden="1">
      <c r="A266" s="175"/>
      <c r="B266" s="189"/>
      <c r="C266" s="173"/>
      <c r="D266" s="156" t="s">
        <v>251</v>
      </c>
      <c r="E266" s="198"/>
      <c r="F266" s="167"/>
      <c r="G266" s="167"/>
      <c r="H266" s="199">
        <v>0</v>
      </c>
      <c r="I266" s="150"/>
      <c r="J266" s="199">
        <v>0</v>
      </c>
    </row>
    <row r="267" spans="1:10" s="156" customFormat="1" ht="14.25" customHeight="1">
      <c r="A267" s="175"/>
      <c r="B267" s="189"/>
      <c r="C267" s="173"/>
      <c r="E267" s="198"/>
      <c r="F267" s="167"/>
      <c r="G267" s="167"/>
      <c r="H267" s="151"/>
      <c r="I267" s="150"/>
      <c r="J267" s="151"/>
    </row>
    <row r="268" spans="1:10" s="156" customFormat="1" ht="14.25" customHeight="1">
      <c r="A268" s="175"/>
      <c r="B268" s="189" t="s">
        <v>252</v>
      </c>
      <c r="C268" s="173"/>
      <c r="D268" s="173"/>
      <c r="E268" s="198"/>
      <c r="F268" s="167"/>
      <c r="G268" s="167"/>
      <c r="H268" s="176">
        <f>SUM(H260:H267)</f>
        <v>7425516</v>
      </c>
      <c r="I268" s="177"/>
      <c r="J268" s="176">
        <f>SUM(J260:J267)</f>
        <v>20018310</v>
      </c>
    </row>
    <row r="269" spans="1:10" s="156" customFormat="1" ht="14.25" customHeight="1">
      <c r="A269" s="175"/>
      <c r="B269" s="189"/>
      <c r="C269" s="173"/>
      <c r="D269" s="173"/>
      <c r="E269" s="198"/>
      <c r="F269" s="167"/>
      <c r="G269" s="167"/>
      <c r="H269" s="151"/>
      <c r="I269" s="150"/>
      <c r="J269" s="151"/>
    </row>
    <row r="270" spans="2:10" ht="14.25">
      <c r="B270" s="189" t="s">
        <v>9</v>
      </c>
      <c r="C270" s="156"/>
      <c r="D270" s="189"/>
      <c r="H270" s="197"/>
      <c r="I270" s="196"/>
      <c r="J270" s="197"/>
    </row>
    <row r="271" spans="2:10" ht="14.25">
      <c r="B271" s="195"/>
      <c r="C271" s="162" t="s">
        <v>21</v>
      </c>
      <c r="D271" s="189"/>
      <c r="H271" s="161"/>
      <c r="J271" s="161"/>
    </row>
    <row r="272" spans="2:10" ht="14.25" customHeight="1" hidden="1">
      <c r="B272" s="158"/>
      <c r="C272" s="188"/>
      <c r="D272" s="156" t="s">
        <v>253</v>
      </c>
      <c r="H272" s="160"/>
      <c r="I272" s="159"/>
      <c r="J272" s="160"/>
    </row>
    <row r="273" spans="2:10" ht="14.25">
      <c r="B273" s="158"/>
      <c r="C273" s="188"/>
      <c r="D273" s="156" t="s">
        <v>254</v>
      </c>
      <c r="G273" s="159" t="s">
        <v>350</v>
      </c>
      <c r="H273" s="182">
        <v>1411188.6</v>
      </c>
      <c r="I273" s="159"/>
      <c r="J273" s="182">
        <v>916331.48</v>
      </c>
    </row>
    <row r="274" spans="2:10" ht="14.25" customHeight="1" hidden="1">
      <c r="B274" s="158"/>
      <c r="C274" s="188"/>
      <c r="D274" s="156" t="s">
        <v>255</v>
      </c>
      <c r="H274" s="160"/>
      <c r="I274" s="159"/>
      <c r="J274" s="160"/>
    </row>
    <row r="275" spans="2:10" ht="14.25">
      <c r="B275" s="158"/>
      <c r="C275" s="188"/>
      <c r="D275" s="156" t="s">
        <v>256</v>
      </c>
      <c r="G275" s="159" t="s">
        <v>350</v>
      </c>
      <c r="H275" s="182">
        <v>1753029.96</v>
      </c>
      <c r="I275" s="159"/>
      <c r="J275" s="182">
        <v>1434159.86</v>
      </c>
    </row>
    <row r="276" spans="2:10" ht="14.25">
      <c r="B276" s="158"/>
      <c r="C276" s="188"/>
      <c r="D276" s="156" t="s">
        <v>257</v>
      </c>
      <c r="G276" s="159" t="s">
        <v>350</v>
      </c>
      <c r="H276" s="182">
        <v>7610126.52</v>
      </c>
      <c r="I276" s="159"/>
      <c r="J276" s="182">
        <f>7033956.82+11624.22+7482</f>
        <v>7053063.04</v>
      </c>
    </row>
    <row r="277" spans="2:10" ht="14.25">
      <c r="B277" s="158"/>
      <c r="C277" s="188"/>
      <c r="D277" s="156" t="s">
        <v>258</v>
      </c>
      <c r="G277" s="159" t="s">
        <v>350</v>
      </c>
      <c r="H277" s="182">
        <v>584309.34</v>
      </c>
      <c r="I277" s="159"/>
      <c r="J277" s="182">
        <f>666023.62+391851.31</f>
        <v>1057874.93</v>
      </c>
    </row>
    <row r="278" spans="2:10" ht="14.25">
      <c r="B278" s="158"/>
      <c r="C278" s="188"/>
      <c r="D278" s="156" t="s">
        <v>259</v>
      </c>
      <c r="G278" s="159" t="s">
        <v>350</v>
      </c>
      <c r="H278" s="182">
        <v>82411.69</v>
      </c>
      <c r="I278" s="159"/>
      <c r="J278" s="182">
        <v>82777.67</v>
      </c>
    </row>
    <row r="279" spans="2:10" ht="14.25" customHeight="1" hidden="1">
      <c r="B279" s="158"/>
      <c r="C279" s="188"/>
      <c r="D279" s="156" t="s">
        <v>260</v>
      </c>
      <c r="G279" s="159" t="s">
        <v>350</v>
      </c>
      <c r="H279" s="160"/>
      <c r="I279" s="159"/>
      <c r="J279" s="160"/>
    </row>
    <row r="280" spans="2:10" ht="14.25" customHeight="1" hidden="1">
      <c r="B280" s="158"/>
      <c r="C280" s="188"/>
      <c r="D280" s="156" t="s">
        <v>261</v>
      </c>
      <c r="G280" s="159" t="s">
        <v>350</v>
      </c>
      <c r="H280" s="160"/>
      <c r="I280" s="159"/>
      <c r="J280" s="160"/>
    </row>
    <row r="281" spans="2:10" ht="14.25" customHeight="1" hidden="1">
      <c r="B281" s="158"/>
      <c r="C281" s="188"/>
      <c r="D281" s="156" t="s">
        <v>262</v>
      </c>
      <c r="G281" s="159" t="s">
        <v>350</v>
      </c>
      <c r="H281" s="160"/>
      <c r="I281" s="159"/>
      <c r="J281" s="160"/>
    </row>
    <row r="282" spans="2:10" ht="14.25" customHeight="1" hidden="1">
      <c r="B282" s="158"/>
      <c r="C282" s="188"/>
      <c r="D282" s="156" t="s">
        <v>263</v>
      </c>
      <c r="G282" s="159" t="s">
        <v>350</v>
      </c>
      <c r="H282" s="160"/>
      <c r="I282" s="159"/>
      <c r="J282" s="160"/>
    </row>
    <row r="283" spans="2:10" ht="14.25">
      <c r="B283" s="158"/>
      <c r="C283" s="188"/>
      <c r="D283" s="156" t="s">
        <v>264</v>
      </c>
      <c r="G283" s="159" t="s">
        <v>350</v>
      </c>
      <c r="H283" s="155">
        <v>22594.17</v>
      </c>
      <c r="I283" s="150"/>
      <c r="J283" s="155">
        <v>57699.94</v>
      </c>
    </row>
    <row r="284" spans="2:10" ht="15">
      <c r="B284" s="158"/>
      <c r="C284" s="188"/>
      <c r="D284" s="152"/>
      <c r="H284" s="176">
        <f>SUM(H272:H283)</f>
        <v>11463660.28</v>
      </c>
      <c r="I284" s="150"/>
      <c r="J284" s="176">
        <f>SUM(J272:J283)</f>
        <v>10601906.919999998</v>
      </c>
    </row>
    <row r="285" spans="2:10" ht="14.25">
      <c r="B285" s="195"/>
      <c r="C285" s="189" t="s">
        <v>22</v>
      </c>
      <c r="D285" s="189"/>
      <c r="H285" s="151"/>
      <c r="I285" s="150"/>
      <c r="J285" s="151"/>
    </row>
    <row r="286" spans="2:10" ht="14.25">
      <c r="B286" s="158"/>
      <c r="C286" s="188"/>
      <c r="D286" s="194" t="s">
        <v>265</v>
      </c>
      <c r="H286" s="155">
        <v>0</v>
      </c>
      <c r="I286" s="150"/>
      <c r="J286" s="155">
        <v>0</v>
      </c>
    </row>
    <row r="287" spans="2:10" ht="14.25">
      <c r="B287" s="158"/>
      <c r="C287" s="188"/>
      <c r="D287" s="194"/>
      <c r="H287" s="160"/>
      <c r="I287" s="159"/>
      <c r="J287" s="160"/>
    </row>
    <row r="288" spans="2:10" ht="14.25" customHeight="1" hidden="1">
      <c r="B288" s="195"/>
      <c r="C288" s="189" t="s">
        <v>46</v>
      </c>
      <c r="D288" s="189"/>
      <c r="H288" s="161"/>
      <c r="J288" s="161"/>
    </row>
    <row r="289" spans="2:10" ht="14.25" customHeight="1" hidden="1">
      <c r="B289" s="158"/>
      <c r="C289" s="188"/>
      <c r="D289" s="194" t="s">
        <v>266</v>
      </c>
      <c r="H289" s="160"/>
      <c r="I289" s="159"/>
      <c r="J289" s="160"/>
    </row>
    <row r="290" spans="2:11" ht="14.25" customHeight="1" hidden="1">
      <c r="B290" s="158"/>
      <c r="C290" s="188"/>
      <c r="D290" s="194" t="s">
        <v>267</v>
      </c>
      <c r="H290" s="160"/>
      <c r="I290" s="159"/>
      <c r="J290" s="160"/>
      <c r="K290" s="159"/>
    </row>
    <row r="291" spans="2:10" ht="14.25" customHeight="1" hidden="1">
      <c r="B291" s="158"/>
      <c r="C291" s="188"/>
      <c r="D291" s="194" t="s">
        <v>268</v>
      </c>
      <c r="H291" s="160"/>
      <c r="I291" s="159"/>
      <c r="J291" s="160"/>
    </row>
    <row r="292" spans="2:10" ht="14.25" customHeight="1" hidden="1">
      <c r="B292" s="158"/>
      <c r="C292" s="157"/>
      <c r="D292" s="194" t="s">
        <v>269</v>
      </c>
      <c r="H292" s="160"/>
      <c r="I292" s="159"/>
      <c r="J292" s="160"/>
    </row>
    <row r="293" spans="2:10" ht="14.25" customHeight="1" hidden="1">
      <c r="B293" s="158"/>
      <c r="C293" s="188"/>
      <c r="D293" s="156" t="s">
        <v>270</v>
      </c>
      <c r="H293" s="160"/>
      <c r="I293" s="159"/>
      <c r="J293" s="160"/>
    </row>
    <row r="294" spans="2:10" ht="14.25" customHeight="1" hidden="1">
      <c r="B294" s="158"/>
      <c r="C294" s="188"/>
      <c r="D294" s="156" t="s">
        <v>271</v>
      </c>
      <c r="H294" s="160"/>
      <c r="I294" s="159"/>
      <c r="J294" s="160"/>
    </row>
    <row r="295" spans="2:10" ht="14.25" customHeight="1" hidden="1">
      <c r="B295" s="158"/>
      <c r="C295" s="188"/>
      <c r="D295" s="156" t="s">
        <v>272</v>
      </c>
      <c r="H295" s="160"/>
      <c r="I295" s="159"/>
      <c r="J295" s="160"/>
    </row>
    <row r="296" spans="2:10" ht="14.25" customHeight="1" hidden="1">
      <c r="B296" s="158"/>
      <c r="C296" s="188"/>
      <c r="D296" s="156" t="s">
        <v>273</v>
      </c>
      <c r="H296" s="160"/>
      <c r="I296" s="159"/>
      <c r="J296" s="160"/>
    </row>
    <row r="297" spans="2:10" ht="14.25" customHeight="1" hidden="1">
      <c r="B297" s="158"/>
      <c r="C297" s="188"/>
      <c r="D297" s="194" t="s">
        <v>274</v>
      </c>
      <c r="H297" s="160"/>
      <c r="I297" s="159"/>
      <c r="J297" s="160"/>
    </row>
    <row r="298" spans="2:10" ht="14.25" customHeight="1" hidden="1">
      <c r="B298" s="158"/>
      <c r="C298" s="157"/>
      <c r="D298" s="194" t="s">
        <v>275</v>
      </c>
      <c r="H298" s="160"/>
      <c r="I298" s="159"/>
      <c r="J298" s="160"/>
    </row>
    <row r="299" spans="2:10" ht="14.25" customHeight="1" hidden="1">
      <c r="B299" s="158"/>
      <c r="C299" s="157"/>
      <c r="D299" s="156" t="s">
        <v>276</v>
      </c>
      <c r="H299" s="160"/>
      <c r="I299" s="159"/>
      <c r="J299" s="160"/>
    </row>
    <row r="300" spans="2:10" ht="14.25" customHeight="1" hidden="1">
      <c r="B300" s="158"/>
      <c r="C300" s="157"/>
      <c r="D300" s="156" t="s">
        <v>277</v>
      </c>
      <c r="H300" s="160"/>
      <c r="I300" s="159"/>
      <c r="J300" s="160"/>
    </row>
    <row r="301" spans="2:10" ht="14.25" customHeight="1" hidden="1">
      <c r="B301" s="158"/>
      <c r="C301" s="188"/>
      <c r="D301" s="156" t="s">
        <v>278</v>
      </c>
      <c r="H301" s="155">
        <v>0</v>
      </c>
      <c r="I301" s="150"/>
      <c r="J301" s="155">
        <v>0</v>
      </c>
    </row>
    <row r="302" spans="2:10" ht="14.25" customHeight="1" hidden="1">
      <c r="B302" s="158"/>
      <c r="C302" s="188"/>
      <c r="D302" s="156"/>
      <c r="H302" s="155">
        <f>SUM(H289:H301)</f>
        <v>0</v>
      </c>
      <c r="I302" s="150"/>
      <c r="J302" s="155">
        <f>SUM(J289:J301)</f>
        <v>0</v>
      </c>
    </row>
    <row r="303" spans="2:10" ht="14.25">
      <c r="B303" s="158"/>
      <c r="C303" s="194" t="s">
        <v>57</v>
      </c>
      <c r="D303" s="156"/>
      <c r="H303" s="151"/>
      <c r="I303" s="150"/>
      <c r="J303" s="151"/>
    </row>
    <row r="304" spans="2:10" ht="14.25" customHeight="1" hidden="1">
      <c r="B304" s="158"/>
      <c r="C304" s="157"/>
      <c r="D304" s="156" t="s">
        <v>279</v>
      </c>
      <c r="H304" s="160"/>
      <c r="I304" s="159"/>
      <c r="J304" s="160"/>
    </row>
    <row r="305" spans="2:10" ht="14.25" customHeight="1" hidden="1">
      <c r="B305" s="158"/>
      <c r="C305" s="157"/>
      <c r="D305" s="156" t="s">
        <v>280</v>
      </c>
      <c r="H305" s="160"/>
      <c r="I305" s="159"/>
      <c r="J305" s="160"/>
    </row>
    <row r="306" spans="2:10" ht="14.25">
      <c r="B306" s="158"/>
      <c r="C306" s="157"/>
      <c r="D306" s="156" t="s">
        <v>308</v>
      </c>
      <c r="H306" s="182">
        <v>103469.54</v>
      </c>
      <c r="I306" s="159"/>
      <c r="J306" s="182">
        <v>0</v>
      </c>
    </row>
    <row r="307" spans="2:10" ht="14.25" hidden="1">
      <c r="B307" s="158"/>
      <c r="C307" s="157"/>
      <c r="D307" s="156" t="s">
        <v>322</v>
      </c>
      <c r="H307" s="182">
        <v>0</v>
      </c>
      <c r="I307" s="159"/>
      <c r="J307" s="182">
        <v>0</v>
      </c>
    </row>
    <row r="308" spans="2:10" ht="14.25" customHeight="1" hidden="1">
      <c r="B308" s="158"/>
      <c r="C308" s="157"/>
      <c r="D308" s="156" t="s">
        <v>281</v>
      </c>
      <c r="H308" s="155">
        <v>0</v>
      </c>
      <c r="I308" s="150"/>
      <c r="J308" s="155">
        <v>0</v>
      </c>
    </row>
    <row r="309" spans="2:10" ht="14.25">
      <c r="B309" s="158"/>
      <c r="C309" s="157"/>
      <c r="D309" s="156"/>
      <c r="H309" s="155">
        <f>SUM(H304:H308)</f>
        <v>103469.54</v>
      </c>
      <c r="I309" s="150"/>
      <c r="J309" s="155">
        <f>SUM(J304:J308)</f>
        <v>0</v>
      </c>
    </row>
    <row r="310" spans="2:10" ht="14.25">
      <c r="B310" s="158"/>
      <c r="C310" s="157"/>
      <c r="D310" s="156"/>
      <c r="H310" s="160"/>
      <c r="I310" s="159"/>
      <c r="J310" s="160"/>
    </row>
    <row r="311" spans="2:10" s="191" customFormat="1" ht="18.75" customHeight="1">
      <c r="B311" s="189" t="s">
        <v>282</v>
      </c>
      <c r="C311" s="193"/>
      <c r="D311" s="192"/>
      <c r="H311" s="176">
        <f>H284+H286+H302+H309</f>
        <v>11567129.819999998</v>
      </c>
      <c r="I311" s="177"/>
      <c r="J311" s="176">
        <f>J284+J286+J302+J309</f>
        <v>10601906.919999998</v>
      </c>
    </row>
    <row r="312" spans="2:10" s="146" customFormat="1" ht="18.75" customHeight="1">
      <c r="B312" s="189"/>
      <c r="C312" s="190"/>
      <c r="D312" s="179"/>
      <c r="H312" s="187"/>
      <c r="I312" s="177"/>
      <c r="J312" s="187"/>
    </row>
    <row r="313" spans="1:10" s="146" customFormat="1" ht="18" customHeight="1">
      <c r="A313" s="146" t="s">
        <v>56</v>
      </c>
      <c r="B313" s="189"/>
      <c r="C313" s="190"/>
      <c r="D313" s="179"/>
      <c r="H313" s="176">
        <f>H153+H257+H268+H311</f>
        <v>491032290.78000003</v>
      </c>
      <c r="I313" s="177"/>
      <c r="J313" s="176">
        <f>J153+J257+J268+J311</f>
        <v>446846799.12</v>
      </c>
    </row>
    <row r="314" spans="2:10" ht="11.25" customHeight="1">
      <c r="B314" s="189"/>
      <c r="C314" s="188"/>
      <c r="D314" s="156"/>
      <c r="H314" s="187"/>
      <c r="I314" s="177"/>
      <c r="J314" s="187"/>
    </row>
    <row r="315" spans="1:10" s="156" customFormat="1" ht="14.25" customHeight="1">
      <c r="A315" s="185" t="s">
        <v>283</v>
      </c>
      <c r="C315" s="152"/>
      <c r="D315" s="152"/>
      <c r="E315" s="152"/>
      <c r="F315" s="152"/>
      <c r="G315" s="152"/>
      <c r="H315" s="186">
        <f>H111-H313</f>
        <v>-488692484.90000004</v>
      </c>
      <c r="I315" s="183"/>
      <c r="J315" s="186">
        <f>J111-J313</f>
        <v>-445391063.18</v>
      </c>
    </row>
    <row r="316" spans="1:10" s="156" customFormat="1" ht="14.25" customHeight="1">
      <c r="A316" s="185"/>
      <c r="C316" s="152"/>
      <c r="D316" s="152"/>
      <c r="E316" s="152"/>
      <c r="F316" s="152"/>
      <c r="G316" s="152"/>
      <c r="H316" s="184"/>
      <c r="I316" s="183"/>
      <c r="J316" s="184"/>
    </row>
    <row r="317" spans="1:10" s="156" customFormat="1" ht="14.25" customHeight="1">
      <c r="A317" s="253" t="s">
        <v>284</v>
      </c>
      <c r="B317" s="253"/>
      <c r="C317" s="253"/>
      <c r="D317" s="253"/>
      <c r="E317" s="253"/>
      <c r="F317" s="253"/>
      <c r="G317" s="235"/>
      <c r="H317" s="151"/>
      <c r="I317" s="150"/>
      <c r="J317" s="151"/>
    </row>
    <row r="318" spans="2:10" ht="14.25">
      <c r="B318" s="166"/>
      <c r="C318" s="154"/>
      <c r="D318" s="167" t="s">
        <v>285</v>
      </c>
      <c r="G318" s="159" t="s">
        <v>351</v>
      </c>
      <c r="H318" s="182">
        <v>3184241591.71</v>
      </c>
      <c r="I318" s="159"/>
      <c r="J318" s="182">
        <f>3759236833.62+2800000</f>
        <v>3762036833.62</v>
      </c>
    </row>
    <row r="319" spans="2:11" ht="14.25" hidden="1">
      <c r="B319" s="166"/>
      <c r="C319" s="154"/>
      <c r="D319" s="167" t="s">
        <v>321</v>
      </c>
      <c r="H319" s="182">
        <v>0</v>
      </c>
      <c r="I319" s="159"/>
      <c r="J319" s="182">
        <v>0</v>
      </c>
      <c r="K319" s="181" t="s">
        <v>286</v>
      </c>
    </row>
    <row r="320" spans="2:11" ht="14.25">
      <c r="B320" s="166"/>
      <c r="C320" s="154"/>
      <c r="D320" s="167" t="s">
        <v>329</v>
      </c>
      <c r="G320" s="159" t="s">
        <v>351</v>
      </c>
      <c r="H320" s="215">
        <v>33482825.2</v>
      </c>
      <c r="I320" s="159"/>
      <c r="J320" s="215">
        <v>10192471</v>
      </c>
      <c r="K320" s="181"/>
    </row>
    <row r="321" spans="2:10" ht="14.25" customHeight="1" hidden="1">
      <c r="B321" s="166"/>
      <c r="C321" s="154"/>
      <c r="D321" s="167" t="s">
        <v>287</v>
      </c>
      <c r="H321" s="160"/>
      <c r="I321" s="159"/>
      <c r="J321" s="160"/>
    </row>
    <row r="322" spans="2:10" ht="14.25" customHeight="1" hidden="1">
      <c r="B322" s="166"/>
      <c r="C322" s="154"/>
      <c r="D322" s="167" t="s">
        <v>288</v>
      </c>
      <c r="H322" s="155"/>
      <c r="I322" s="150"/>
      <c r="J322" s="155"/>
    </row>
    <row r="323" spans="2:10" ht="14.25" customHeight="1" hidden="1">
      <c r="B323" s="166"/>
      <c r="C323" s="154"/>
      <c r="D323" s="167" t="s">
        <v>289</v>
      </c>
      <c r="H323" s="155">
        <v>0</v>
      </c>
      <c r="I323" s="150"/>
      <c r="J323" s="155">
        <v>0</v>
      </c>
    </row>
    <row r="324" spans="2:11" ht="15">
      <c r="B324" s="166"/>
      <c r="C324" s="154"/>
      <c r="H324" s="176">
        <f>SUM(H318:H323)</f>
        <v>3217724416.91</v>
      </c>
      <c r="I324" s="177"/>
      <c r="J324" s="176">
        <f>SUM(J318:J323)</f>
        <v>3772229304.62</v>
      </c>
      <c r="K324" s="146"/>
    </row>
    <row r="325" spans="1:10" s="156" customFormat="1" ht="14.25" customHeight="1">
      <c r="A325" s="170" t="s">
        <v>290</v>
      </c>
      <c r="B325" s="168"/>
      <c r="C325" s="180"/>
      <c r="D325" s="179"/>
      <c r="E325" s="169"/>
      <c r="F325" s="179"/>
      <c r="G325" s="179"/>
      <c r="H325" s="151"/>
      <c r="I325" s="159"/>
      <c r="J325" s="151"/>
    </row>
    <row r="326" spans="1:10" s="156" customFormat="1" ht="14.25" customHeight="1" hidden="1">
      <c r="A326" s="175"/>
      <c r="B326" s="174"/>
      <c r="C326" s="173"/>
      <c r="D326" s="167" t="s">
        <v>291</v>
      </c>
      <c r="E326" s="175"/>
      <c r="F326" s="167"/>
      <c r="G326" s="167"/>
      <c r="H326" s="160"/>
      <c r="I326" s="159"/>
      <c r="J326" s="160"/>
    </row>
    <row r="327" spans="1:10" s="156" customFormat="1" ht="14.25" customHeight="1" hidden="1">
      <c r="A327" s="175"/>
      <c r="B327" s="174"/>
      <c r="C327" s="173"/>
      <c r="D327" s="167" t="s">
        <v>292</v>
      </c>
      <c r="E327" s="175"/>
      <c r="F327" s="167"/>
      <c r="G327" s="167"/>
      <c r="H327" s="160"/>
      <c r="I327" s="159"/>
      <c r="J327" s="160"/>
    </row>
    <row r="328" spans="1:10" s="156" customFormat="1" ht="14.25" customHeight="1" hidden="1">
      <c r="A328" s="175"/>
      <c r="B328" s="174"/>
      <c r="C328" s="173"/>
      <c r="D328" s="172" t="s">
        <v>293</v>
      </c>
      <c r="E328" s="167"/>
      <c r="H328" s="160"/>
      <c r="I328" s="159"/>
      <c r="J328" s="160"/>
    </row>
    <row r="329" spans="1:10" s="156" customFormat="1" ht="14.25" customHeight="1" hidden="1">
      <c r="A329" s="175"/>
      <c r="B329" s="174"/>
      <c r="C329" s="173"/>
      <c r="D329" s="172" t="s">
        <v>294</v>
      </c>
      <c r="E329" s="167"/>
      <c r="H329" s="160"/>
      <c r="I329" s="159"/>
      <c r="J329" s="160"/>
    </row>
    <row r="330" spans="1:10" s="156" customFormat="1" ht="14.25" customHeight="1" hidden="1">
      <c r="A330" s="175"/>
      <c r="B330" s="174"/>
      <c r="C330" s="178"/>
      <c r="D330" s="178" t="s">
        <v>295</v>
      </c>
      <c r="E330" s="167"/>
      <c r="F330" s="167"/>
      <c r="G330" s="167"/>
      <c r="H330" s="160"/>
      <c r="I330" s="159"/>
      <c r="J330" s="160"/>
    </row>
    <row r="331" spans="1:10" s="156" customFormat="1" ht="14.25" customHeight="1">
      <c r="A331" s="175"/>
      <c r="B331" s="174"/>
      <c r="C331" s="178"/>
      <c r="D331" s="178" t="s">
        <v>296</v>
      </c>
      <c r="E331" s="167"/>
      <c r="F331" s="167"/>
      <c r="G331" s="159" t="s">
        <v>351</v>
      </c>
      <c r="H331" s="155">
        <v>1631811459.04</v>
      </c>
      <c r="I331" s="150"/>
      <c r="J331" s="155">
        <f>2548662845.39+792000+77391356.97+520185885.85</f>
        <v>3147032088.2099996</v>
      </c>
    </row>
    <row r="332" spans="1:10" s="156" customFormat="1" ht="14.25" customHeight="1">
      <c r="A332" s="175"/>
      <c r="B332" s="174"/>
      <c r="C332" s="173"/>
      <c r="D332" s="172"/>
      <c r="E332" s="167"/>
      <c r="H332" s="155">
        <f>SUM(H326:H331)</f>
        <v>1631811459.04</v>
      </c>
      <c r="I332" s="150"/>
      <c r="J332" s="155">
        <f>SUM(J326:J331)</f>
        <v>3147032088.2099996</v>
      </c>
    </row>
    <row r="333" spans="1:10" s="156" customFormat="1" ht="14.25" customHeight="1">
      <c r="A333" s="253" t="s">
        <v>53</v>
      </c>
      <c r="B333" s="253"/>
      <c r="C333" s="253"/>
      <c r="D333" s="253"/>
      <c r="E333" s="253"/>
      <c r="F333" s="253"/>
      <c r="G333" s="235"/>
      <c r="H333" s="176">
        <f>H324-H332</f>
        <v>1585912957.87</v>
      </c>
      <c r="I333" s="177"/>
      <c r="J333" s="176">
        <f>J324-J332</f>
        <v>625197216.4100003</v>
      </c>
    </row>
    <row r="334" spans="1:10" s="156" customFormat="1" ht="9.75" customHeight="1">
      <c r="A334" s="175"/>
      <c r="B334" s="174"/>
      <c r="C334" s="173"/>
      <c r="D334" s="172"/>
      <c r="E334" s="167"/>
      <c r="H334" s="151"/>
      <c r="I334" s="159"/>
      <c r="J334" s="151"/>
    </row>
    <row r="335" spans="2:10" ht="14.25">
      <c r="B335" s="170" t="s">
        <v>297</v>
      </c>
      <c r="C335" s="167"/>
      <c r="D335" s="169"/>
      <c r="F335" s="163"/>
      <c r="G335" s="163"/>
      <c r="H335" s="160"/>
      <c r="I335" s="159"/>
      <c r="J335" s="160"/>
    </row>
    <row r="336" spans="2:10" ht="14.25" customHeight="1" hidden="1">
      <c r="B336" s="171"/>
      <c r="D336" s="170" t="s">
        <v>35</v>
      </c>
      <c r="E336" s="169"/>
      <c r="H336" s="160"/>
      <c r="I336" s="159"/>
      <c r="J336" s="160"/>
    </row>
    <row r="337" spans="2:10" ht="14.25" customHeight="1" hidden="1">
      <c r="B337" s="154"/>
      <c r="D337" s="153"/>
      <c r="E337" s="152" t="s">
        <v>298</v>
      </c>
      <c r="H337" s="155"/>
      <c r="I337" s="150"/>
      <c r="J337" s="155"/>
    </row>
    <row r="338" spans="2:10" ht="14.25" customHeight="1" hidden="1">
      <c r="B338" s="166"/>
      <c r="C338" s="168" t="s">
        <v>28</v>
      </c>
      <c r="D338" s="167"/>
      <c r="E338" s="167"/>
      <c r="F338" s="163"/>
      <c r="G338" s="163"/>
      <c r="H338" s="161"/>
      <c r="J338" s="161"/>
    </row>
    <row r="339" spans="2:10" ht="14.25" customHeight="1" hidden="1">
      <c r="B339" s="166"/>
      <c r="C339" s="158"/>
      <c r="D339" s="167" t="s">
        <v>299</v>
      </c>
      <c r="F339" s="163"/>
      <c r="G339" s="163"/>
      <c r="H339" s="160"/>
      <c r="I339" s="159"/>
      <c r="J339" s="160"/>
    </row>
    <row r="340" spans="2:10" ht="15" customHeight="1" hidden="1">
      <c r="B340" s="166"/>
      <c r="C340" s="158"/>
      <c r="D340" s="167" t="s">
        <v>300</v>
      </c>
      <c r="F340" s="163"/>
      <c r="G340" s="163"/>
      <c r="H340" s="160"/>
      <c r="I340" s="159"/>
      <c r="J340" s="160"/>
    </row>
    <row r="341" spans="2:10" ht="15" customHeight="1" hidden="1">
      <c r="B341" s="166"/>
      <c r="C341" s="158"/>
      <c r="D341" s="167" t="s">
        <v>301</v>
      </c>
      <c r="F341" s="163"/>
      <c r="G341" s="163"/>
      <c r="H341" s="160"/>
      <c r="I341" s="159"/>
      <c r="J341" s="160"/>
    </row>
    <row r="342" spans="2:10" ht="15" customHeight="1" hidden="1">
      <c r="B342" s="166"/>
      <c r="C342" s="158"/>
      <c r="D342" s="167" t="s">
        <v>302</v>
      </c>
      <c r="F342" s="163"/>
      <c r="G342" s="163"/>
      <c r="H342" s="160"/>
      <c r="I342" s="159"/>
      <c r="J342" s="160"/>
    </row>
    <row r="343" spans="2:10" ht="14.25" customHeight="1" hidden="1">
      <c r="B343" s="166"/>
      <c r="C343" s="158"/>
      <c r="D343" s="167" t="s">
        <v>303</v>
      </c>
      <c r="F343" s="163"/>
      <c r="G343" s="163"/>
      <c r="H343" s="160"/>
      <c r="I343" s="159"/>
      <c r="J343" s="160"/>
    </row>
    <row r="344" spans="2:10" ht="14.25">
      <c r="B344" s="166"/>
      <c r="C344" s="158"/>
      <c r="D344" s="167" t="s">
        <v>304</v>
      </c>
      <c r="F344" s="163"/>
      <c r="G344" s="163"/>
      <c r="H344" s="155">
        <v>0</v>
      </c>
      <c r="I344" s="150"/>
      <c r="J344" s="155">
        <v>114712.59</v>
      </c>
    </row>
    <row r="345" spans="2:10" ht="15" customHeight="1" hidden="1">
      <c r="B345" s="166"/>
      <c r="C345" s="165"/>
      <c r="D345" s="164"/>
      <c r="F345" s="163"/>
      <c r="G345" s="163"/>
      <c r="H345" s="155">
        <f>SUM(H339:H344)</f>
        <v>0</v>
      </c>
      <c r="I345" s="150"/>
      <c r="J345" s="155">
        <f>SUM(J339:J344)</f>
        <v>114712.59</v>
      </c>
    </row>
    <row r="346" spans="2:10" ht="14.25" customHeight="1" hidden="1">
      <c r="B346" s="162" t="s">
        <v>47</v>
      </c>
      <c r="D346" s="162"/>
      <c r="H346" s="161"/>
      <c r="J346" s="161"/>
    </row>
    <row r="347" spans="2:10" ht="14.25" customHeight="1" hidden="1">
      <c r="B347" s="158"/>
      <c r="C347" s="157"/>
      <c r="D347" s="156" t="s">
        <v>305</v>
      </c>
      <c r="H347" s="160"/>
      <c r="I347" s="159"/>
      <c r="J347" s="160"/>
    </row>
    <row r="348" spans="2:10" ht="14.25" customHeight="1" hidden="1">
      <c r="B348" s="158"/>
      <c r="C348" s="157"/>
      <c r="D348" s="156" t="s">
        <v>306</v>
      </c>
      <c r="H348" s="160"/>
      <c r="I348" s="159"/>
      <c r="J348" s="160"/>
    </row>
    <row r="349" spans="2:10" ht="14.25" customHeight="1" hidden="1">
      <c r="B349" s="158"/>
      <c r="C349" s="157"/>
      <c r="D349" s="156" t="s">
        <v>307</v>
      </c>
      <c r="H349" s="160"/>
      <c r="I349" s="159"/>
      <c r="J349" s="160"/>
    </row>
    <row r="350" spans="2:10" ht="14.25" customHeight="1" hidden="1">
      <c r="B350" s="158"/>
      <c r="C350" s="157"/>
      <c r="D350" s="156" t="s">
        <v>308</v>
      </c>
      <c r="H350" s="160"/>
      <c r="I350" s="159"/>
      <c r="J350" s="160"/>
    </row>
    <row r="351" spans="2:10" ht="14.25" customHeight="1" hidden="1">
      <c r="B351" s="158"/>
      <c r="C351" s="157"/>
      <c r="D351" s="156" t="s">
        <v>309</v>
      </c>
      <c r="H351" s="160"/>
      <c r="I351" s="159"/>
      <c r="J351" s="160"/>
    </row>
    <row r="352" spans="2:10" ht="14.25" customHeight="1" hidden="1">
      <c r="B352" s="158"/>
      <c r="C352" s="157"/>
      <c r="D352" s="156" t="s">
        <v>310</v>
      </c>
      <c r="H352" s="160"/>
      <c r="I352" s="159"/>
      <c r="J352" s="160"/>
    </row>
    <row r="353" spans="2:10" ht="14.25" customHeight="1" hidden="1">
      <c r="B353" s="158"/>
      <c r="C353" s="157"/>
      <c r="D353" s="156" t="s">
        <v>311</v>
      </c>
      <c r="H353" s="160"/>
      <c r="I353" s="159"/>
      <c r="J353" s="160"/>
    </row>
    <row r="354" spans="2:10" ht="14.25" customHeight="1" hidden="1">
      <c r="B354" s="158"/>
      <c r="C354" s="157"/>
      <c r="D354" s="156" t="s">
        <v>312</v>
      </c>
      <c r="H354" s="160"/>
      <c r="I354" s="159"/>
      <c r="J354" s="160"/>
    </row>
    <row r="355" spans="2:10" ht="14.25" customHeight="1" hidden="1">
      <c r="B355" s="158"/>
      <c r="C355" s="157"/>
      <c r="D355" s="156" t="s">
        <v>313</v>
      </c>
      <c r="H355" s="155"/>
      <c r="I355" s="150"/>
      <c r="J355" s="155"/>
    </row>
    <row r="356" spans="8:10" ht="14.25" customHeight="1" hidden="1">
      <c r="H356" s="155">
        <f>SUM(H347:H355)</f>
        <v>0</v>
      </c>
      <c r="I356" s="150"/>
      <c r="J356" s="155">
        <f>SUM(J347:J355)</f>
        <v>0</v>
      </c>
    </row>
    <row r="357" spans="2:10" ht="14.25">
      <c r="B357" s="154"/>
      <c r="D357" s="153"/>
      <c r="E357" s="152"/>
      <c r="H357" s="151"/>
      <c r="I357" s="150"/>
      <c r="J357" s="151"/>
    </row>
    <row r="358" spans="1:10" s="147" customFormat="1" ht="15.75">
      <c r="A358" s="147" t="s">
        <v>48</v>
      </c>
      <c r="H358" s="148">
        <f>H315+H333+H337+H345+H355</f>
        <v>1097220472.9699998</v>
      </c>
      <c r="I358" s="149"/>
      <c r="J358" s="148">
        <f>J315+J333+J337+J345+J355</f>
        <v>179920865.82000032</v>
      </c>
    </row>
    <row r="359" ht="14.25">
      <c r="H359" s="145"/>
    </row>
    <row r="360" ht="14.25">
      <c r="H360" s="145"/>
    </row>
    <row r="361" ht="14.25">
      <c r="H361" s="145"/>
    </row>
    <row r="362" ht="14.25" customHeight="1">
      <c r="H362" s="145"/>
    </row>
    <row r="363" ht="14.25">
      <c r="H363" s="145"/>
    </row>
    <row r="364" ht="14.25">
      <c r="H364" s="145"/>
    </row>
    <row r="365" ht="14.25">
      <c r="H365" s="145"/>
    </row>
    <row r="366" ht="14.25">
      <c r="H366" s="145"/>
    </row>
    <row r="367" ht="14.25">
      <c r="H367" s="145"/>
    </row>
    <row r="368" ht="14.25">
      <c r="H368" s="145"/>
    </row>
    <row r="369" ht="14.25">
      <c r="H369" s="145"/>
    </row>
    <row r="370" ht="14.25">
      <c r="H370" s="145"/>
    </row>
    <row r="371" ht="14.25">
      <c r="H371" s="145"/>
    </row>
    <row r="372" ht="14.25">
      <c r="H372" s="145"/>
    </row>
    <row r="373" ht="14.25">
      <c r="H373" s="145"/>
    </row>
    <row r="374" ht="14.25">
      <c r="H374" s="145"/>
    </row>
    <row r="375" ht="14.25">
      <c r="H375" s="145"/>
    </row>
    <row r="376" ht="14.25">
      <c r="H376" s="145"/>
    </row>
    <row r="377" ht="14.25">
      <c r="H377" s="145"/>
    </row>
    <row r="378" ht="14.25">
      <c r="H378" s="145"/>
    </row>
    <row r="379" ht="14.25">
      <c r="H379" s="145"/>
    </row>
    <row r="380" ht="14.25">
      <c r="H380" s="145"/>
    </row>
    <row r="381" ht="14.25">
      <c r="H381" s="145"/>
    </row>
    <row r="383" spans="1:230" s="145" customFormat="1" ht="14.25">
      <c r="A383" s="144" t="s">
        <v>317</v>
      </c>
      <c r="B383" s="144"/>
      <c r="C383" s="144"/>
      <c r="D383" s="144"/>
      <c r="E383" s="144"/>
      <c r="F383" s="144"/>
      <c r="G383" s="144"/>
      <c r="H383" s="145" t="s">
        <v>320</v>
      </c>
      <c r="K383" s="144"/>
      <c r="L383" s="144"/>
      <c r="M383" s="144"/>
      <c r="N383" s="144"/>
      <c r="O383" s="144"/>
      <c r="P383" s="144"/>
      <c r="Q383" s="144"/>
      <c r="R383" s="144"/>
      <c r="S383" s="144"/>
      <c r="T383" s="144"/>
      <c r="U383" s="144"/>
      <c r="V383" s="144"/>
      <c r="W383" s="144"/>
      <c r="X383" s="144"/>
      <c r="Y383" s="144"/>
      <c r="Z383" s="144"/>
      <c r="AA383" s="144"/>
      <c r="AB383" s="144"/>
      <c r="AC383" s="144"/>
      <c r="AD383" s="144"/>
      <c r="AE383" s="144"/>
      <c r="AF383" s="144"/>
      <c r="AG383" s="144"/>
      <c r="AH383" s="144"/>
      <c r="AI383" s="144"/>
      <c r="AJ383" s="144"/>
      <c r="AK383" s="144"/>
      <c r="AL383" s="144"/>
      <c r="AM383" s="144"/>
      <c r="AN383" s="144"/>
      <c r="AO383" s="144"/>
      <c r="AP383" s="144"/>
      <c r="AQ383" s="144"/>
      <c r="AR383" s="144"/>
      <c r="AS383" s="144"/>
      <c r="AT383" s="144"/>
      <c r="AU383" s="144"/>
      <c r="AV383" s="144"/>
      <c r="AW383" s="144"/>
      <c r="AX383" s="144"/>
      <c r="AY383" s="144"/>
      <c r="AZ383" s="144"/>
      <c r="BA383" s="144"/>
      <c r="BB383" s="144"/>
      <c r="BC383" s="144"/>
      <c r="BD383" s="144"/>
      <c r="BE383" s="144"/>
      <c r="BF383" s="144"/>
      <c r="BG383" s="144"/>
      <c r="BH383" s="144"/>
      <c r="BI383" s="144"/>
      <c r="BJ383" s="144"/>
      <c r="BK383" s="144"/>
      <c r="BL383" s="144"/>
      <c r="BM383" s="144"/>
      <c r="BN383" s="144"/>
      <c r="BO383" s="144"/>
      <c r="BP383" s="144"/>
      <c r="BQ383" s="144"/>
      <c r="BR383" s="144"/>
      <c r="BS383" s="144"/>
      <c r="BT383" s="144"/>
      <c r="BU383" s="144"/>
      <c r="BV383" s="144"/>
      <c r="BW383" s="144"/>
      <c r="BX383" s="144"/>
      <c r="BY383" s="144"/>
      <c r="BZ383" s="144"/>
      <c r="CA383" s="144"/>
      <c r="CB383" s="144"/>
      <c r="CC383" s="144"/>
      <c r="CD383" s="144"/>
      <c r="CE383" s="144"/>
      <c r="CF383" s="144"/>
      <c r="CG383" s="144"/>
      <c r="CH383" s="144"/>
      <c r="CI383" s="144"/>
      <c r="CJ383" s="144"/>
      <c r="CK383" s="144"/>
      <c r="CL383" s="144"/>
      <c r="CM383" s="144"/>
      <c r="CN383" s="144"/>
      <c r="CO383" s="144"/>
      <c r="CP383" s="144"/>
      <c r="CQ383" s="144"/>
      <c r="CR383" s="144"/>
      <c r="CS383" s="144"/>
      <c r="CT383" s="144"/>
      <c r="CU383" s="144"/>
      <c r="CV383" s="144"/>
      <c r="CW383" s="144"/>
      <c r="CX383" s="144"/>
      <c r="CY383" s="144"/>
      <c r="CZ383" s="144"/>
      <c r="DA383" s="144"/>
      <c r="DB383" s="144"/>
      <c r="DC383" s="144"/>
      <c r="DD383" s="144"/>
      <c r="DE383" s="144"/>
      <c r="DF383" s="144"/>
      <c r="DG383" s="144"/>
      <c r="DH383" s="144"/>
      <c r="DI383" s="144"/>
      <c r="DJ383" s="144"/>
      <c r="DK383" s="144"/>
      <c r="DL383" s="144"/>
      <c r="DM383" s="144"/>
      <c r="DN383" s="144"/>
      <c r="DO383" s="144"/>
      <c r="DP383" s="144"/>
      <c r="DQ383" s="144"/>
      <c r="DR383" s="144"/>
      <c r="DS383" s="144"/>
      <c r="DT383" s="144"/>
      <c r="DU383" s="144"/>
      <c r="DV383" s="144"/>
      <c r="DW383" s="144"/>
      <c r="DX383" s="144"/>
      <c r="DY383" s="144"/>
      <c r="DZ383" s="144"/>
      <c r="EA383" s="144"/>
      <c r="EB383" s="144"/>
      <c r="EC383" s="144"/>
      <c r="ED383" s="144"/>
      <c r="EE383" s="144"/>
      <c r="EF383" s="144"/>
      <c r="EG383" s="144"/>
      <c r="EH383" s="144"/>
      <c r="EI383" s="144"/>
      <c r="EJ383" s="144"/>
      <c r="EK383" s="144"/>
      <c r="EL383" s="144"/>
      <c r="EM383" s="144"/>
      <c r="EN383" s="144"/>
      <c r="EO383" s="144"/>
      <c r="EP383" s="144"/>
      <c r="EQ383" s="144"/>
      <c r="ER383" s="144"/>
      <c r="ES383" s="144"/>
      <c r="ET383" s="144"/>
      <c r="EU383" s="144"/>
      <c r="EV383" s="144"/>
      <c r="EW383" s="144"/>
      <c r="EX383" s="144"/>
      <c r="EY383" s="144"/>
      <c r="EZ383" s="144"/>
      <c r="FA383" s="144"/>
      <c r="FB383" s="144"/>
      <c r="FC383" s="144"/>
      <c r="FD383" s="144"/>
      <c r="FE383" s="144"/>
      <c r="FF383" s="144"/>
      <c r="FG383" s="144"/>
      <c r="FH383" s="144"/>
      <c r="FI383" s="144"/>
      <c r="FJ383" s="144"/>
      <c r="FK383" s="144"/>
      <c r="FL383" s="144"/>
      <c r="FM383" s="144"/>
      <c r="FN383" s="144"/>
      <c r="FO383" s="144"/>
      <c r="FP383" s="144"/>
      <c r="FQ383" s="144"/>
      <c r="FR383" s="144"/>
      <c r="FS383" s="144"/>
      <c r="FT383" s="144"/>
      <c r="FU383" s="144"/>
      <c r="FV383" s="144"/>
      <c r="FW383" s="144"/>
      <c r="FX383" s="144"/>
      <c r="FY383" s="144"/>
      <c r="FZ383" s="144"/>
      <c r="GA383" s="144"/>
      <c r="GB383" s="144"/>
      <c r="GC383" s="144"/>
      <c r="GD383" s="144"/>
      <c r="GE383" s="144"/>
      <c r="GF383" s="144"/>
      <c r="GG383" s="144"/>
      <c r="GH383" s="144"/>
      <c r="GI383" s="144"/>
      <c r="GJ383" s="144"/>
      <c r="GK383" s="144"/>
      <c r="GL383" s="144"/>
      <c r="GM383" s="144"/>
      <c r="GN383" s="144"/>
      <c r="GO383" s="144"/>
      <c r="GP383" s="144"/>
      <c r="GQ383" s="144"/>
      <c r="GR383" s="144"/>
      <c r="GS383" s="144"/>
      <c r="GT383" s="144"/>
      <c r="GU383" s="144"/>
      <c r="GV383" s="144"/>
      <c r="GW383" s="144"/>
      <c r="GX383" s="144"/>
      <c r="GY383" s="144"/>
      <c r="GZ383" s="144"/>
      <c r="HA383" s="144"/>
      <c r="HB383" s="144"/>
      <c r="HC383" s="144"/>
      <c r="HD383" s="144"/>
      <c r="HE383" s="144"/>
      <c r="HF383" s="144"/>
      <c r="HG383" s="144"/>
      <c r="HH383" s="144"/>
      <c r="HI383" s="144"/>
      <c r="HJ383" s="144"/>
      <c r="HK383" s="144"/>
      <c r="HL383" s="144"/>
      <c r="HM383" s="144"/>
      <c r="HN383" s="144"/>
      <c r="HO383" s="144"/>
      <c r="HP383" s="144"/>
      <c r="HQ383" s="144"/>
      <c r="HR383" s="144"/>
      <c r="HS383" s="144"/>
      <c r="HT383" s="144"/>
      <c r="HU383" s="144"/>
      <c r="HV383" s="144"/>
    </row>
    <row r="384" spans="1:230" s="145" customFormat="1" ht="14.25">
      <c r="A384" s="144"/>
      <c r="B384" s="144"/>
      <c r="C384" s="144"/>
      <c r="D384" s="144"/>
      <c r="E384" s="144"/>
      <c r="F384" s="144"/>
      <c r="G384" s="144"/>
      <c r="K384" s="144"/>
      <c r="L384" s="144"/>
      <c r="M384" s="144"/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  <c r="X384" s="144"/>
      <c r="Y384" s="144"/>
      <c r="Z384" s="144"/>
      <c r="AA384" s="144"/>
      <c r="AB384" s="144"/>
      <c r="AC384" s="144"/>
      <c r="AD384" s="144"/>
      <c r="AE384" s="144"/>
      <c r="AF384" s="144"/>
      <c r="AG384" s="144"/>
      <c r="AH384" s="144"/>
      <c r="AI384" s="144"/>
      <c r="AJ384" s="144"/>
      <c r="AK384" s="144"/>
      <c r="AL384" s="144"/>
      <c r="AM384" s="144"/>
      <c r="AN384" s="144"/>
      <c r="AO384" s="144"/>
      <c r="AP384" s="144"/>
      <c r="AQ384" s="144"/>
      <c r="AR384" s="144"/>
      <c r="AS384" s="144"/>
      <c r="AT384" s="144"/>
      <c r="AU384" s="144"/>
      <c r="AV384" s="144"/>
      <c r="AW384" s="144"/>
      <c r="AX384" s="144"/>
      <c r="AY384" s="144"/>
      <c r="AZ384" s="144"/>
      <c r="BA384" s="144"/>
      <c r="BB384" s="144"/>
      <c r="BC384" s="144"/>
      <c r="BD384" s="144"/>
      <c r="BE384" s="144"/>
      <c r="BF384" s="144"/>
      <c r="BG384" s="144"/>
      <c r="BH384" s="144"/>
      <c r="BI384" s="144"/>
      <c r="BJ384" s="144"/>
      <c r="BK384" s="144"/>
      <c r="BL384" s="144"/>
      <c r="BM384" s="144"/>
      <c r="BN384" s="144"/>
      <c r="BO384" s="144"/>
      <c r="BP384" s="144"/>
      <c r="BQ384" s="144"/>
      <c r="BR384" s="144"/>
      <c r="BS384" s="144"/>
      <c r="BT384" s="144"/>
      <c r="BU384" s="144"/>
      <c r="BV384" s="144"/>
      <c r="BW384" s="144"/>
      <c r="BX384" s="144"/>
      <c r="BY384" s="144"/>
      <c r="BZ384" s="144"/>
      <c r="CA384" s="144"/>
      <c r="CB384" s="144"/>
      <c r="CC384" s="144"/>
      <c r="CD384" s="144"/>
      <c r="CE384" s="144"/>
      <c r="CF384" s="144"/>
      <c r="CG384" s="144"/>
      <c r="CH384" s="144"/>
      <c r="CI384" s="144"/>
      <c r="CJ384" s="144"/>
      <c r="CK384" s="144"/>
      <c r="CL384" s="144"/>
      <c r="CM384" s="144"/>
      <c r="CN384" s="144"/>
      <c r="CO384" s="144"/>
      <c r="CP384" s="144"/>
      <c r="CQ384" s="144"/>
      <c r="CR384" s="144"/>
      <c r="CS384" s="144"/>
      <c r="CT384" s="144"/>
      <c r="CU384" s="144"/>
      <c r="CV384" s="144"/>
      <c r="CW384" s="144"/>
      <c r="CX384" s="144"/>
      <c r="CY384" s="144"/>
      <c r="CZ384" s="144"/>
      <c r="DA384" s="144"/>
      <c r="DB384" s="144"/>
      <c r="DC384" s="144"/>
      <c r="DD384" s="144"/>
      <c r="DE384" s="144"/>
      <c r="DF384" s="144"/>
      <c r="DG384" s="144"/>
      <c r="DH384" s="144"/>
      <c r="DI384" s="144"/>
      <c r="DJ384" s="144"/>
      <c r="DK384" s="144"/>
      <c r="DL384" s="144"/>
      <c r="DM384" s="144"/>
      <c r="DN384" s="144"/>
      <c r="DO384" s="144"/>
      <c r="DP384" s="144"/>
      <c r="DQ384" s="144"/>
      <c r="DR384" s="144"/>
      <c r="DS384" s="144"/>
      <c r="DT384" s="144"/>
      <c r="DU384" s="144"/>
      <c r="DV384" s="144"/>
      <c r="DW384" s="144"/>
      <c r="DX384" s="144"/>
      <c r="DY384" s="144"/>
      <c r="DZ384" s="144"/>
      <c r="EA384" s="144"/>
      <c r="EB384" s="144"/>
      <c r="EC384" s="144"/>
      <c r="ED384" s="144"/>
      <c r="EE384" s="144"/>
      <c r="EF384" s="144"/>
      <c r="EG384" s="144"/>
      <c r="EH384" s="144"/>
      <c r="EI384" s="144"/>
      <c r="EJ384" s="144"/>
      <c r="EK384" s="144"/>
      <c r="EL384" s="144"/>
      <c r="EM384" s="144"/>
      <c r="EN384" s="144"/>
      <c r="EO384" s="144"/>
      <c r="EP384" s="144"/>
      <c r="EQ384" s="144"/>
      <c r="ER384" s="144"/>
      <c r="ES384" s="144"/>
      <c r="ET384" s="144"/>
      <c r="EU384" s="144"/>
      <c r="EV384" s="144"/>
      <c r="EW384" s="144"/>
      <c r="EX384" s="144"/>
      <c r="EY384" s="144"/>
      <c r="EZ384" s="144"/>
      <c r="FA384" s="144"/>
      <c r="FB384" s="144"/>
      <c r="FC384" s="144"/>
      <c r="FD384" s="144"/>
      <c r="FE384" s="144"/>
      <c r="FF384" s="144"/>
      <c r="FG384" s="144"/>
      <c r="FH384" s="144"/>
      <c r="FI384" s="144"/>
      <c r="FJ384" s="144"/>
      <c r="FK384" s="144"/>
      <c r="FL384" s="144"/>
      <c r="FM384" s="144"/>
      <c r="FN384" s="144"/>
      <c r="FO384" s="144"/>
      <c r="FP384" s="144"/>
      <c r="FQ384" s="144"/>
      <c r="FR384" s="144"/>
      <c r="FS384" s="144"/>
      <c r="FT384" s="144"/>
      <c r="FU384" s="144"/>
      <c r="FV384" s="144"/>
      <c r="FW384" s="144"/>
      <c r="FX384" s="144"/>
      <c r="FY384" s="144"/>
      <c r="FZ384" s="144"/>
      <c r="GA384" s="144"/>
      <c r="GB384" s="144"/>
      <c r="GC384" s="144"/>
      <c r="GD384" s="144"/>
      <c r="GE384" s="144"/>
      <c r="GF384" s="144"/>
      <c r="GG384" s="144"/>
      <c r="GH384" s="144"/>
      <c r="GI384" s="144"/>
      <c r="GJ384" s="144"/>
      <c r="GK384" s="144"/>
      <c r="GL384" s="144"/>
      <c r="GM384" s="144"/>
      <c r="GN384" s="144"/>
      <c r="GO384" s="144"/>
      <c r="GP384" s="144"/>
      <c r="GQ384" s="144"/>
      <c r="GR384" s="144"/>
      <c r="GS384" s="144"/>
      <c r="GT384" s="144"/>
      <c r="GU384" s="144"/>
      <c r="GV384" s="144"/>
      <c r="GW384" s="144"/>
      <c r="GX384" s="144"/>
      <c r="GY384" s="144"/>
      <c r="GZ384" s="144"/>
      <c r="HA384" s="144"/>
      <c r="HB384" s="144"/>
      <c r="HC384" s="144"/>
      <c r="HD384" s="144"/>
      <c r="HE384" s="144"/>
      <c r="HF384" s="144"/>
      <c r="HG384" s="144"/>
      <c r="HH384" s="144"/>
      <c r="HI384" s="144"/>
      <c r="HJ384" s="144"/>
      <c r="HK384" s="144"/>
      <c r="HL384" s="144"/>
      <c r="HM384" s="144"/>
      <c r="HN384" s="144"/>
      <c r="HO384" s="144"/>
      <c r="HP384" s="144"/>
      <c r="HQ384" s="144"/>
      <c r="HR384" s="144"/>
      <c r="HS384" s="144"/>
      <c r="HT384" s="144"/>
      <c r="HU384" s="144"/>
      <c r="HV384" s="144"/>
    </row>
    <row r="385" spans="1:230" s="145" customFormat="1" ht="14.25">
      <c r="A385" s="144"/>
      <c r="B385" s="144"/>
      <c r="C385" s="144"/>
      <c r="D385" s="144"/>
      <c r="E385" s="144"/>
      <c r="F385" s="144"/>
      <c r="G385" s="144"/>
      <c r="K385" s="144"/>
      <c r="L385" s="144"/>
      <c r="M385" s="144"/>
      <c r="N385" s="144"/>
      <c r="O385" s="144"/>
      <c r="P385" s="144"/>
      <c r="Q385" s="144"/>
      <c r="R385" s="144"/>
      <c r="S385" s="144"/>
      <c r="T385" s="144"/>
      <c r="U385" s="144"/>
      <c r="V385" s="144"/>
      <c r="W385" s="144"/>
      <c r="X385" s="144"/>
      <c r="Y385" s="144"/>
      <c r="Z385" s="144"/>
      <c r="AA385" s="144"/>
      <c r="AB385" s="144"/>
      <c r="AC385" s="144"/>
      <c r="AD385" s="144"/>
      <c r="AE385" s="144"/>
      <c r="AF385" s="144"/>
      <c r="AG385" s="144"/>
      <c r="AH385" s="144"/>
      <c r="AI385" s="144"/>
      <c r="AJ385" s="144"/>
      <c r="AK385" s="144"/>
      <c r="AL385" s="144"/>
      <c r="AM385" s="144"/>
      <c r="AN385" s="144"/>
      <c r="AO385" s="144"/>
      <c r="AP385" s="144"/>
      <c r="AQ385" s="144"/>
      <c r="AR385" s="144"/>
      <c r="AS385" s="144"/>
      <c r="AT385" s="144"/>
      <c r="AU385" s="144"/>
      <c r="AV385" s="144"/>
      <c r="AW385" s="144"/>
      <c r="AX385" s="144"/>
      <c r="AY385" s="144"/>
      <c r="AZ385" s="144"/>
      <c r="BA385" s="144"/>
      <c r="BB385" s="144"/>
      <c r="BC385" s="144"/>
      <c r="BD385" s="144"/>
      <c r="BE385" s="144"/>
      <c r="BF385" s="144"/>
      <c r="BG385" s="144"/>
      <c r="BH385" s="144"/>
      <c r="BI385" s="144"/>
      <c r="BJ385" s="144"/>
      <c r="BK385" s="144"/>
      <c r="BL385" s="144"/>
      <c r="BM385" s="144"/>
      <c r="BN385" s="144"/>
      <c r="BO385" s="144"/>
      <c r="BP385" s="144"/>
      <c r="BQ385" s="144"/>
      <c r="BR385" s="144"/>
      <c r="BS385" s="144"/>
      <c r="BT385" s="144"/>
      <c r="BU385" s="144"/>
      <c r="BV385" s="144"/>
      <c r="BW385" s="144"/>
      <c r="BX385" s="144"/>
      <c r="BY385" s="144"/>
      <c r="BZ385" s="144"/>
      <c r="CA385" s="144"/>
      <c r="CB385" s="144"/>
      <c r="CC385" s="144"/>
      <c r="CD385" s="144"/>
      <c r="CE385" s="144"/>
      <c r="CF385" s="144"/>
      <c r="CG385" s="144"/>
      <c r="CH385" s="144"/>
      <c r="CI385" s="144"/>
      <c r="CJ385" s="144"/>
      <c r="CK385" s="144"/>
      <c r="CL385" s="144"/>
      <c r="CM385" s="144"/>
      <c r="CN385" s="144"/>
      <c r="CO385" s="144"/>
      <c r="CP385" s="144"/>
      <c r="CQ385" s="144"/>
      <c r="CR385" s="144"/>
      <c r="CS385" s="144"/>
      <c r="CT385" s="144"/>
      <c r="CU385" s="144"/>
      <c r="CV385" s="144"/>
      <c r="CW385" s="144"/>
      <c r="CX385" s="144"/>
      <c r="CY385" s="144"/>
      <c r="CZ385" s="144"/>
      <c r="DA385" s="144"/>
      <c r="DB385" s="144"/>
      <c r="DC385" s="144"/>
      <c r="DD385" s="144"/>
      <c r="DE385" s="144"/>
      <c r="DF385" s="144"/>
      <c r="DG385" s="144"/>
      <c r="DH385" s="144"/>
      <c r="DI385" s="144"/>
      <c r="DJ385" s="144"/>
      <c r="DK385" s="144"/>
      <c r="DL385" s="144"/>
      <c r="DM385" s="144"/>
      <c r="DN385" s="144"/>
      <c r="DO385" s="144"/>
      <c r="DP385" s="144"/>
      <c r="DQ385" s="144"/>
      <c r="DR385" s="144"/>
      <c r="DS385" s="144"/>
      <c r="DT385" s="144"/>
      <c r="DU385" s="144"/>
      <c r="DV385" s="144"/>
      <c r="DW385" s="144"/>
      <c r="DX385" s="144"/>
      <c r="DY385" s="144"/>
      <c r="DZ385" s="144"/>
      <c r="EA385" s="144"/>
      <c r="EB385" s="144"/>
      <c r="EC385" s="144"/>
      <c r="ED385" s="144"/>
      <c r="EE385" s="144"/>
      <c r="EF385" s="144"/>
      <c r="EG385" s="144"/>
      <c r="EH385" s="144"/>
      <c r="EI385" s="144"/>
      <c r="EJ385" s="144"/>
      <c r="EK385" s="144"/>
      <c r="EL385" s="144"/>
      <c r="EM385" s="144"/>
      <c r="EN385" s="144"/>
      <c r="EO385" s="144"/>
      <c r="EP385" s="144"/>
      <c r="EQ385" s="144"/>
      <c r="ER385" s="144"/>
      <c r="ES385" s="144"/>
      <c r="ET385" s="144"/>
      <c r="EU385" s="144"/>
      <c r="EV385" s="144"/>
      <c r="EW385" s="144"/>
      <c r="EX385" s="144"/>
      <c r="EY385" s="144"/>
      <c r="EZ385" s="144"/>
      <c r="FA385" s="144"/>
      <c r="FB385" s="144"/>
      <c r="FC385" s="144"/>
      <c r="FD385" s="144"/>
      <c r="FE385" s="144"/>
      <c r="FF385" s="144"/>
      <c r="FG385" s="144"/>
      <c r="FH385" s="144"/>
      <c r="FI385" s="144"/>
      <c r="FJ385" s="144"/>
      <c r="FK385" s="144"/>
      <c r="FL385" s="144"/>
      <c r="FM385" s="144"/>
      <c r="FN385" s="144"/>
      <c r="FO385" s="144"/>
      <c r="FP385" s="144"/>
      <c r="FQ385" s="144"/>
      <c r="FR385" s="144"/>
      <c r="FS385" s="144"/>
      <c r="FT385" s="144"/>
      <c r="FU385" s="144"/>
      <c r="FV385" s="144"/>
      <c r="FW385" s="144"/>
      <c r="FX385" s="144"/>
      <c r="FY385" s="144"/>
      <c r="FZ385" s="144"/>
      <c r="GA385" s="144"/>
      <c r="GB385" s="144"/>
      <c r="GC385" s="144"/>
      <c r="GD385" s="144"/>
      <c r="GE385" s="144"/>
      <c r="GF385" s="144"/>
      <c r="GG385" s="144"/>
      <c r="GH385" s="144"/>
      <c r="GI385" s="144"/>
      <c r="GJ385" s="144"/>
      <c r="GK385" s="144"/>
      <c r="GL385" s="144"/>
      <c r="GM385" s="144"/>
      <c r="GN385" s="144"/>
      <c r="GO385" s="144"/>
      <c r="GP385" s="144"/>
      <c r="GQ385" s="144"/>
      <c r="GR385" s="144"/>
      <c r="GS385" s="144"/>
      <c r="GT385" s="144"/>
      <c r="GU385" s="144"/>
      <c r="GV385" s="144"/>
      <c r="GW385" s="144"/>
      <c r="GX385" s="144"/>
      <c r="GY385" s="144"/>
      <c r="GZ385" s="144"/>
      <c r="HA385" s="144"/>
      <c r="HB385" s="144"/>
      <c r="HC385" s="144"/>
      <c r="HD385" s="144"/>
      <c r="HE385" s="144"/>
      <c r="HF385" s="144"/>
      <c r="HG385" s="144"/>
      <c r="HH385" s="144"/>
      <c r="HI385" s="144"/>
      <c r="HJ385" s="144"/>
      <c r="HK385" s="144"/>
      <c r="HL385" s="144"/>
      <c r="HM385" s="144"/>
      <c r="HN385" s="144"/>
      <c r="HO385" s="144"/>
      <c r="HP385" s="144"/>
      <c r="HQ385" s="144"/>
      <c r="HR385" s="144"/>
      <c r="HS385" s="144"/>
      <c r="HT385" s="144"/>
      <c r="HU385" s="144"/>
      <c r="HV385" s="144"/>
    </row>
    <row r="386" spans="1:230" s="145" customFormat="1" ht="14.25">
      <c r="A386" s="144"/>
      <c r="B386" s="144"/>
      <c r="C386" s="144"/>
      <c r="D386" s="144"/>
      <c r="E386" s="144"/>
      <c r="F386" s="144"/>
      <c r="G386" s="144"/>
      <c r="K386" s="144"/>
      <c r="L386" s="144"/>
      <c r="M386" s="144"/>
      <c r="N386" s="144"/>
      <c r="O386" s="144"/>
      <c r="P386" s="144"/>
      <c r="Q386" s="144"/>
      <c r="R386" s="144"/>
      <c r="S386" s="144"/>
      <c r="T386" s="144"/>
      <c r="U386" s="144"/>
      <c r="V386" s="144"/>
      <c r="W386" s="144"/>
      <c r="X386" s="144"/>
      <c r="Y386" s="144"/>
      <c r="Z386" s="144"/>
      <c r="AA386" s="144"/>
      <c r="AB386" s="144"/>
      <c r="AC386" s="144"/>
      <c r="AD386" s="144"/>
      <c r="AE386" s="144"/>
      <c r="AF386" s="144"/>
      <c r="AG386" s="144"/>
      <c r="AH386" s="144"/>
      <c r="AI386" s="144"/>
      <c r="AJ386" s="144"/>
      <c r="AK386" s="144"/>
      <c r="AL386" s="144"/>
      <c r="AM386" s="144"/>
      <c r="AN386" s="144"/>
      <c r="AO386" s="144"/>
      <c r="AP386" s="144"/>
      <c r="AQ386" s="144"/>
      <c r="AR386" s="144"/>
      <c r="AS386" s="144"/>
      <c r="AT386" s="144"/>
      <c r="AU386" s="144"/>
      <c r="AV386" s="144"/>
      <c r="AW386" s="144"/>
      <c r="AX386" s="144"/>
      <c r="AY386" s="144"/>
      <c r="AZ386" s="144"/>
      <c r="BA386" s="144"/>
      <c r="BB386" s="144"/>
      <c r="BC386" s="144"/>
      <c r="BD386" s="144"/>
      <c r="BE386" s="144"/>
      <c r="BF386" s="144"/>
      <c r="BG386" s="144"/>
      <c r="BH386" s="144"/>
      <c r="BI386" s="144"/>
      <c r="BJ386" s="144"/>
      <c r="BK386" s="144"/>
      <c r="BL386" s="144"/>
      <c r="BM386" s="144"/>
      <c r="BN386" s="144"/>
      <c r="BO386" s="144"/>
      <c r="BP386" s="144"/>
      <c r="BQ386" s="144"/>
      <c r="BR386" s="144"/>
      <c r="BS386" s="144"/>
      <c r="BT386" s="144"/>
      <c r="BU386" s="144"/>
      <c r="BV386" s="144"/>
      <c r="BW386" s="144"/>
      <c r="BX386" s="144"/>
      <c r="BY386" s="144"/>
      <c r="BZ386" s="144"/>
      <c r="CA386" s="144"/>
      <c r="CB386" s="144"/>
      <c r="CC386" s="144"/>
      <c r="CD386" s="144"/>
      <c r="CE386" s="144"/>
      <c r="CF386" s="144"/>
      <c r="CG386" s="144"/>
      <c r="CH386" s="144"/>
      <c r="CI386" s="144"/>
      <c r="CJ386" s="144"/>
      <c r="CK386" s="144"/>
      <c r="CL386" s="144"/>
      <c r="CM386" s="144"/>
      <c r="CN386" s="144"/>
      <c r="CO386" s="144"/>
      <c r="CP386" s="144"/>
      <c r="CQ386" s="144"/>
      <c r="CR386" s="144"/>
      <c r="CS386" s="144"/>
      <c r="CT386" s="144"/>
      <c r="CU386" s="144"/>
      <c r="CV386" s="144"/>
      <c r="CW386" s="144"/>
      <c r="CX386" s="144"/>
      <c r="CY386" s="144"/>
      <c r="CZ386" s="144"/>
      <c r="DA386" s="144"/>
      <c r="DB386" s="144"/>
      <c r="DC386" s="144"/>
      <c r="DD386" s="144"/>
      <c r="DE386" s="144"/>
      <c r="DF386" s="144"/>
      <c r="DG386" s="144"/>
      <c r="DH386" s="144"/>
      <c r="DI386" s="144"/>
      <c r="DJ386" s="144"/>
      <c r="DK386" s="144"/>
      <c r="DL386" s="144"/>
      <c r="DM386" s="144"/>
      <c r="DN386" s="144"/>
      <c r="DO386" s="144"/>
      <c r="DP386" s="144"/>
      <c r="DQ386" s="144"/>
      <c r="DR386" s="144"/>
      <c r="DS386" s="144"/>
      <c r="DT386" s="144"/>
      <c r="DU386" s="144"/>
      <c r="DV386" s="144"/>
      <c r="DW386" s="144"/>
      <c r="DX386" s="144"/>
      <c r="DY386" s="144"/>
      <c r="DZ386" s="144"/>
      <c r="EA386" s="144"/>
      <c r="EB386" s="144"/>
      <c r="EC386" s="144"/>
      <c r="ED386" s="144"/>
      <c r="EE386" s="144"/>
      <c r="EF386" s="144"/>
      <c r="EG386" s="144"/>
      <c r="EH386" s="144"/>
      <c r="EI386" s="144"/>
      <c r="EJ386" s="144"/>
      <c r="EK386" s="144"/>
      <c r="EL386" s="144"/>
      <c r="EM386" s="144"/>
      <c r="EN386" s="144"/>
      <c r="EO386" s="144"/>
      <c r="EP386" s="144"/>
      <c r="EQ386" s="144"/>
      <c r="ER386" s="144"/>
      <c r="ES386" s="144"/>
      <c r="ET386" s="144"/>
      <c r="EU386" s="144"/>
      <c r="EV386" s="144"/>
      <c r="EW386" s="144"/>
      <c r="EX386" s="144"/>
      <c r="EY386" s="144"/>
      <c r="EZ386" s="144"/>
      <c r="FA386" s="144"/>
      <c r="FB386" s="144"/>
      <c r="FC386" s="144"/>
      <c r="FD386" s="144"/>
      <c r="FE386" s="144"/>
      <c r="FF386" s="144"/>
      <c r="FG386" s="144"/>
      <c r="FH386" s="144"/>
      <c r="FI386" s="144"/>
      <c r="FJ386" s="144"/>
      <c r="FK386" s="144"/>
      <c r="FL386" s="144"/>
      <c r="FM386" s="144"/>
      <c r="FN386" s="144"/>
      <c r="FO386" s="144"/>
      <c r="FP386" s="144"/>
      <c r="FQ386" s="144"/>
      <c r="FR386" s="144"/>
      <c r="FS386" s="144"/>
      <c r="FT386" s="144"/>
      <c r="FU386" s="144"/>
      <c r="FV386" s="144"/>
      <c r="FW386" s="144"/>
      <c r="FX386" s="144"/>
      <c r="FY386" s="144"/>
      <c r="FZ386" s="144"/>
      <c r="GA386" s="144"/>
      <c r="GB386" s="144"/>
      <c r="GC386" s="144"/>
      <c r="GD386" s="144"/>
      <c r="GE386" s="144"/>
      <c r="GF386" s="144"/>
      <c r="GG386" s="144"/>
      <c r="GH386" s="144"/>
      <c r="GI386" s="144"/>
      <c r="GJ386" s="144"/>
      <c r="GK386" s="144"/>
      <c r="GL386" s="144"/>
      <c r="GM386" s="144"/>
      <c r="GN386" s="144"/>
      <c r="GO386" s="144"/>
      <c r="GP386" s="144"/>
      <c r="GQ386" s="144"/>
      <c r="GR386" s="144"/>
      <c r="GS386" s="144"/>
      <c r="GT386" s="144"/>
      <c r="GU386" s="144"/>
      <c r="GV386" s="144"/>
      <c r="GW386" s="144"/>
      <c r="GX386" s="144"/>
      <c r="GY386" s="144"/>
      <c r="GZ386" s="144"/>
      <c r="HA386" s="144"/>
      <c r="HB386" s="144"/>
      <c r="HC386" s="144"/>
      <c r="HD386" s="144"/>
      <c r="HE386" s="144"/>
      <c r="HF386" s="144"/>
      <c r="HG386" s="144"/>
      <c r="HH386" s="144"/>
      <c r="HI386" s="144"/>
      <c r="HJ386" s="144"/>
      <c r="HK386" s="144"/>
      <c r="HL386" s="144"/>
      <c r="HM386" s="144"/>
      <c r="HN386" s="144"/>
      <c r="HO386" s="144"/>
      <c r="HP386" s="144"/>
      <c r="HQ386" s="144"/>
      <c r="HR386" s="144"/>
      <c r="HS386" s="144"/>
      <c r="HT386" s="144"/>
      <c r="HU386" s="144"/>
      <c r="HV386" s="144"/>
    </row>
    <row r="387" spans="1:230" s="145" customFormat="1" ht="15">
      <c r="A387" s="146" t="s">
        <v>318</v>
      </c>
      <c r="B387" s="144"/>
      <c r="C387" s="144"/>
      <c r="D387" s="144"/>
      <c r="E387" s="144"/>
      <c r="F387" s="144"/>
      <c r="G387" s="144"/>
      <c r="H387" s="146" t="s">
        <v>356</v>
      </c>
      <c r="K387" s="144"/>
      <c r="L387" s="144"/>
      <c r="M387" s="144"/>
      <c r="N387" s="144"/>
      <c r="O387" s="144"/>
      <c r="P387" s="144"/>
      <c r="Q387" s="144"/>
      <c r="R387" s="144"/>
      <c r="S387" s="144"/>
      <c r="T387" s="144"/>
      <c r="U387" s="144"/>
      <c r="V387" s="144"/>
      <c r="W387" s="144"/>
      <c r="X387" s="144"/>
      <c r="Y387" s="144"/>
      <c r="Z387" s="144"/>
      <c r="AA387" s="144"/>
      <c r="AB387" s="144"/>
      <c r="AC387" s="144"/>
      <c r="AD387" s="144"/>
      <c r="AE387" s="144"/>
      <c r="AF387" s="144"/>
      <c r="AG387" s="144"/>
      <c r="AH387" s="144"/>
      <c r="AI387" s="144"/>
      <c r="AJ387" s="144"/>
      <c r="AK387" s="144"/>
      <c r="AL387" s="144"/>
      <c r="AM387" s="144"/>
      <c r="AN387" s="144"/>
      <c r="AO387" s="144"/>
      <c r="AP387" s="144"/>
      <c r="AQ387" s="144"/>
      <c r="AR387" s="144"/>
      <c r="AS387" s="144"/>
      <c r="AT387" s="144"/>
      <c r="AU387" s="144"/>
      <c r="AV387" s="144"/>
      <c r="AW387" s="144"/>
      <c r="AX387" s="144"/>
      <c r="AY387" s="144"/>
      <c r="AZ387" s="144"/>
      <c r="BA387" s="144"/>
      <c r="BB387" s="144"/>
      <c r="BC387" s="144"/>
      <c r="BD387" s="144"/>
      <c r="BE387" s="144"/>
      <c r="BF387" s="144"/>
      <c r="BG387" s="144"/>
      <c r="BH387" s="144"/>
      <c r="BI387" s="144"/>
      <c r="BJ387" s="144"/>
      <c r="BK387" s="144"/>
      <c r="BL387" s="144"/>
      <c r="BM387" s="144"/>
      <c r="BN387" s="144"/>
      <c r="BO387" s="144"/>
      <c r="BP387" s="144"/>
      <c r="BQ387" s="144"/>
      <c r="BR387" s="144"/>
      <c r="BS387" s="144"/>
      <c r="BT387" s="144"/>
      <c r="BU387" s="144"/>
      <c r="BV387" s="144"/>
      <c r="BW387" s="144"/>
      <c r="BX387" s="144"/>
      <c r="BY387" s="144"/>
      <c r="BZ387" s="144"/>
      <c r="CA387" s="144"/>
      <c r="CB387" s="144"/>
      <c r="CC387" s="144"/>
      <c r="CD387" s="144"/>
      <c r="CE387" s="144"/>
      <c r="CF387" s="144"/>
      <c r="CG387" s="144"/>
      <c r="CH387" s="144"/>
      <c r="CI387" s="144"/>
      <c r="CJ387" s="144"/>
      <c r="CK387" s="144"/>
      <c r="CL387" s="144"/>
      <c r="CM387" s="144"/>
      <c r="CN387" s="144"/>
      <c r="CO387" s="144"/>
      <c r="CP387" s="144"/>
      <c r="CQ387" s="144"/>
      <c r="CR387" s="144"/>
      <c r="CS387" s="144"/>
      <c r="CT387" s="144"/>
      <c r="CU387" s="144"/>
      <c r="CV387" s="144"/>
      <c r="CW387" s="144"/>
      <c r="CX387" s="144"/>
      <c r="CY387" s="144"/>
      <c r="CZ387" s="144"/>
      <c r="DA387" s="144"/>
      <c r="DB387" s="144"/>
      <c r="DC387" s="144"/>
      <c r="DD387" s="144"/>
      <c r="DE387" s="144"/>
      <c r="DF387" s="144"/>
      <c r="DG387" s="144"/>
      <c r="DH387" s="144"/>
      <c r="DI387" s="144"/>
      <c r="DJ387" s="144"/>
      <c r="DK387" s="144"/>
      <c r="DL387" s="144"/>
      <c r="DM387" s="144"/>
      <c r="DN387" s="144"/>
      <c r="DO387" s="144"/>
      <c r="DP387" s="144"/>
      <c r="DQ387" s="144"/>
      <c r="DR387" s="144"/>
      <c r="DS387" s="144"/>
      <c r="DT387" s="144"/>
      <c r="DU387" s="144"/>
      <c r="DV387" s="144"/>
      <c r="DW387" s="144"/>
      <c r="DX387" s="144"/>
      <c r="DY387" s="144"/>
      <c r="DZ387" s="144"/>
      <c r="EA387" s="144"/>
      <c r="EB387" s="144"/>
      <c r="EC387" s="144"/>
      <c r="ED387" s="144"/>
      <c r="EE387" s="144"/>
      <c r="EF387" s="144"/>
      <c r="EG387" s="144"/>
      <c r="EH387" s="144"/>
      <c r="EI387" s="144"/>
      <c r="EJ387" s="144"/>
      <c r="EK387" s="144"/>
      <c r="EL387" s="144"/>
      <c r="EM387" s="144"/>
      <c r="EN387" s="144"/>
      <c r="EO387" s="144"/>
      <c r="EP387" s="144"/>
      <c r="EQ387" s="144"/>
      <c r="ER387" s="144"/>
      <c r="ES387" s="144"/>
      <c r="ET387" s="144"/>
      <c r="EU387" s="144"/>
      <c r="EV387" s="144"/>
      <c r="EW387" s="144"/>
      <c r="EX387" s="144"/>
      <c r="EY387" s="144"/>
      <c r="EZ387" s="144"/>
      <c r="FA387" s="144"/>
      <c r="FB387" s="144"/>
      <c r="FC387" s="144"/>
      <c r="FD387" s="144"/>
      <c r="FE387" s="144"/>
      <c r="FF387" s="144"/>
      <c r="FG387" s="144"/>
      <c r="FH387" s="144"/>
      <c r="FI387" s="144"/>
      <c r="FJ387" s="144"/>
      <c r="FK387" s="144"/>
      <c r="FL387" s="144"/>
      <c r="FM387" s="144"/>
      <c r="FN387" s="144"/>
      <c r="FO387" s="144"/>
      <c r="FP387" s="144"/>
      <c r="FQ387" s="144"/>
      <c r="FR387" s="144"/>
      <c r="FS387" s="144"/>
      <c r="FT387" s="144"/>
      <c r="FU387" s="144"/>
      <c r="FV387" s="144"/>
      <c r="FW387" s="144"/>
      <c r="FX387" s="144"/>
      <c r="FY387" s="144"/>
      <c r="FZ387" s="144"/>
      <c r="GA387" s="144"/>
      <c r="GB387" s="144"/>
      <c r="GC387" s="144"/>
      <c r="GD387" s="144"/>
      <c r="GE387" s="144"/>
      <c r="GF387" s="144"/>
      <c r="GG387" s="144"/>
      <c r="GH387" s="144"/>
      <c r="GI387" s="144"/>
      <c r="GJ387" s="144"/>
      <c r="GK387" s="144"/>
      <c r="GL387" s="144"/>
      <c r="GM387" s="144"/>
      <c r="GN387" s="144"/>
      <c r="GO387" s="144"/>
      <c r="GP387" s="144"/>
      <c r="GQ387" s="144"/>
      <c r="GR387" s="144"/>
      <c r="GS387" s="144"/>
      <c r="GT387" s="144"/>
      <c r="GU387" s="144"/>
      <c r="GV387" s="144"/>
      <c r="GW387" s="144"/>
      <c r="GX387" s="144"/>
      <c r="GY387" s="144"/>
      <c r="GZ387" s="144"/>
      <c r="HA387" s="144"/>
      <c r="HB387" s="144"/>
      <c r="HC387" s="144"/>
      <c r="HD387" s="144"/>
      <c r="HE387" s="144"/>
      <c r="HF387" s="144"/>
      <c r="HG387" s="144"/>
      <c r="HH387" s="144"/>
      <c r="HI387" s="144"/>
      <c r="HJ387" s="144"/>
      <c r="HK387" s="144"/>
      <c r="HL387" s="144"/>
      <c r="HM387" s="144"/>
      <c r="HN387" s="144"/>
      <c r="HO387" s="144"/>
      <c r="HP387" s="144"/>
      <c r="HQ387" s="144"/>
      <c r="HR387" s="144"/>
      <c r="HS387" s="144"/>
      <c r="HT387" s="144"/>
      <c r="HU387" s="144"/>
      <c r="HV387" s="144"/>
    </row>
    <row r="388" spans="1:230" s="145" customFormat="1" ht="14.25">
      <c r="A388" s="144" t="s">
        <v>319</v>
      </c>
      <c r="B388" s="144"/>
      <c r="C388" s="144"/>
      <c r="D388" s="144"/>
      <c r="E388" s="144"/>
      <c r="F388" s="144"/>
      <c r="G388" s="144"/>
      <c r="H388" s="144" t="s">
        <v>357</v>
      </c>
      <c r="K388" s="144"/>
      <c r="L388" s="144"/>
      <c r="M388" s="144"/>
      <c r="N388" s="144"/>
      <c r="O388" s="144"/>
      <c r="P388" s="144"/>
      <c r="Q388" s="144"/>
      <c r="R388" s="144"/>
      <c r="S388" s="144"/>
      <c r="T388" s="144"/>
      <c r="U388" s="144"/>
      <c r="V388" s="144"/>
      <c r="W388" s="144"/>
      <c r="X388" s="144"/>
      <c r="Y388" s="144"/>
      <c r="Z388" s="144"/>
      <c r="AA388" s="144"/>
      <c r="AB388" s="144"/>
      <c r="AC388" s="144"/>
      <c r="AD388" s="144"/>
      <c r="AE388" s="144"/>
      <c r="AF388" s="144"/>
      <c r="AG388" s="144"/>
      <c r="AH388" s="144"/>
      <c r="AI388" s="144"/>
      <c r="AJ388" s="144"/>
      <c r="AK388" s="144"/>
      <c r="AL388" s="144"/>
      <c r="AM388" s="144"/>
      <c r="AN388" s="144"/>
      <c r="AO388" s="144"/>
      <c r="AP388" s="144"/>
      <c r="AQ388" s="144"/>
      <c r="AR388" s="144"/>
      <c r="AS388" s="144"/>
      <c r="AT388" s="144"/>
      <c r="AU388" s="144"/>
      <c r="AV388" s="144"/>
      <c r="AW388" s="144"/>
      <c r="AX388" s="144"/>
      <c r="AY388" s="144"/>
      <c r="AZ388" s="144"/>
      <c r="BA388" s="144"/>
      <c r="BB388" s="144"/>
      <c r="BC388" s="144"/>
      <c r="BD388" s="144"/>
      <c r="BE388" s="144"/>
      <c r="BF388" s="144"/>
      <c r="BG388" s="144"/>
      <c r="BH388" s="144"/>
      <c r="BI388" s="144"/>
      <c r="BJ388" s="144"/>
      <c r="BK388" s="144"/>
      <c r="BL388" s="144"/>
      <c r="BM388" s="144"/>
      <c r="BN388" s="144"/>
      <c r="BO388" s="144"/>
      <c r="BP388" s="144"/>
      <c r="BQ388" s="144"/>
      <c r="BR388" s="144"/>
      <c r="BS388" s="144"/>
      <c r="BT388" s="144"/>
      <c r="BU388" s="144"/>
      <c r="BV388" s="144"/>
      <c r="BW388" s="144"/>
      <c r="BX388" s="144"/>
      <c r="BY388" s="144"/>
      <c r="BZ388" s="144"/>
      <c r="CA388" s="144"/>
      <c r="CB388" s="144"/>
      <c r="CC388" s="144"/>
      <c r="CD388" s="144"/>
      <c r="CE388" s="144"/>
      <c r="CF388" s="144"/>
      <c r="CG388" s="144"/>
      <c r="CH388" s="144"/>
      <c r="CI388" s="144"/>
      <c r="CJ388" s="144"/>
      <c r="CK388" s="144"/>
      <c r="CL388" s="144"/>
      <c r="CM388" s="144"/>
      <c r="CN388" s="144"/>
      <c r="CO388" s="144"/>
      <c r="CP388" s="144"/>
      <c r="CQ388" s="144"/>
      <c r="CR388" s="144"/>
      <c r="CS388" s="144"/>
      <c r="CT388" s="144"/>
      <c r="CU388" s="144"/>
      <c r="CV388" s="144"/>
      <c r="CW388" s="144"/>
      <c r="CX388" s="144"/>
      <c r="CY388" s="144"/>
      <c r="CZ388" s="144"/>
      <c r="DA388" s="144"/>
      <c r="DB388" s="144"/>
      <c r="DC388" s="144"/>
      <c r="DD388" s="144"/>
      <c r="DE388" s="144"/>
      <c r="DF388" s="144"/>
      <c r="DG388" s="144"/>
      <c r="DH388" s="144"/>
      <c r="DI388" s="144"/>
      <c r="DJ388" s="144"/>
      <c r="DK388" s="144"/>
      <c r="DL388" s="144"/>
      <c r="DM388" s="144"/>
      <c r="DN388" s="144"/>
      <c r="DO388" s="144"/>
      <c r="DP388" s="144"/>
      <c r="DQ388" s="144"/>
      <c r="DR388" s="144"/>
      <c r="DS388" s="144"/>
      <c r="DT388" s="144"/>
      <c r="DU388" s="144"/>
      <c r="DV388" s="144"/>
      <c r="DW388" s="144"/>
      <c r="DX388" s="144"/>
      <c r="DY388" s="144"/>
      <c r="DZ388" s="144"/>
      <c r="EA388" s="144"/>
      <c r="EB388" s="144"/>
      <c r="EC388" s="144"/>
      <c r="ED388" s="144"/>
      <c r="EE388" s="144"/>
      <c r="EF388" s="144"/>
      <c r="EG388" s="144"/>
      <c r="EH388" s="144"/>
      <c r="EI388" s="144"/>
      <c r="EJ388" s="144"/>
      <c r="EK388" s="144"/>
      <c r="EL388" s="144"/>
      <c r="EM388" s="144"/>
      <c r="EN388" s="144"/>
      <c r="EO388" s="144"/>
      <c r="EP388" s="144"/>
      <c r="EQ388" s="144"/>
      <c r="ER388" s="144"/>
      <c r="ES388" s="144"/>
      <c r="ET388" s="144"/>
      <c r="EU388" s="144"/>
      <c r="EV388" s="144"/>
      <c r="EW388" s="144"/>
      <c r="EX388" s="144"/>
      <c r="EY388" s="144"/>
      <c r="EZ388" s="144"/>
      <c r="FA388" s="144"/>
      <c r="FB388" s="144"/>
      <c r="FC388" s="144"/>
      <c r="FD388" s="144"/>
      <c r="FE388" s="144"/>
      <c r="FF388" s="144"/>
      <c r="FG388" s="144"/>
      <c r="FH388" s="144"/>
      <c r="FI388" s="144"/>
      <c r="FJ388" s="144"/>
      <c r="FK388" s="144"/>
      <c r="FL388" s="144"/>
      <c r="FM388" s="144"/>
      <c r="FN388" s="144"/>
      <c r="FO388" s="144"/>
      <c r="FP388" s="144"/>
      <c r="FQ388" s="144"/>
      <c r="FR388" s="144"/>
      <c r="FS388" s="144"/>
      <c r="FT388" s="144"/>
      <c r="FU388" s="144"/>
      <c r="FV388" s="144"/>
      <c r="FW388" s="144"/>
      <c r="FX388" s="144"/>
      <c r="FY388" s="144"/>
      <c r="FZ388" s="144"/>
      <c r="GA388" s="144"/>
      <c r="GB388" s="144"/>
      <c r="GC388" s="144"/>
      <c r="GD388" s="144"/>
      <c r="GE388" s="144"/>
      <c r="GF388" s="144"/>
      <c r="GG388" s="144"/>
      <c r="GH388" s="144"/>
      <c r="GI388" s="144"/>
      <c r="GJ388" s="144"/>
      <c r="GK388" s="144"/>
      <c r="GL388" s="144"/>
      <c r="GM388" s="144"/>
      <c r="GN388" s="144"/>
      <c r="GO388" s="144"/>
      <c r="GP388" s="144"/>
      <c r="GQ388" s="144"/>
      <c r="GR388" s="144"/>
      <c r="GS388" s="144"/>
      <c r="GT388" s="144"/>
      <c r="GU388" s="144"/>
      <c r="GV388" s="144"/>
      <c r="GW388" s="144"/>
      <c r="GX388" s="144"/>
      <c r="GY388" s="144"/>
      <c r="GZ388" s="144"/>
      <c r="HA388" s="144"/>
      <c r="HB388" s="144"/>
      <c r="HC388" s="144"/>
      <c r="HD388" s="144"/>
      <c r="HE388" s="144"/>
      <c r="HF388" s="144"/>
      <c r="HG388" s="144"/>
      <c r="HH388" s="144"/>
      <c r="HI388" s="144"/>
      <c r="HJ388" s="144"/>
      <c r="HK388" s="144"/>
      <c r="HL388" s="144"/>
      <c r="HM388" s="144"/>
      <c r="HN388" s="144"/>
      <c r="HO388" s="144"/>
      <c r="HP388" s="144"/>
      <c r="HQ388" s="144"/>
      <c r="HR388" s="144"/>
      <c r="HS388" s="144"/>
      <c r="HT388" s="144"/>
      <c r="HU388" s="144"/>
      <c r="HV388" s="144"/>
    </row>
  </sheetData>
  <sheetProtection/>
  <mergeCells count="66">
    <mergeCell ref="A317:F317"/>
    <mergeCell ref="A333:F333"/>
    <mergeCell ref="E91:F91"/>
    <mergeCell ref="E92:F92"/>
    <mergeCell ref="E93:F93"/>
    <mergeCell ref="E102:F102"/>
    <mergeCell ref="E103:F103"/>
    <mergeCell ref="D235:F235"/>
    <mergeCell ref="GR7:GZ7"/>
    <mergeCell ref="HA7:HI7"/>
    <mergeCell ref="HJ7:HR7"/>
    <mergeCell ref="HS7:HV7"/>
    <mergeCell ref="E59:F59"/>
    <mergeCell ref="E60:F60"/>
    <mergeCell ref="EP7:EX7"/>
    <mergeCell ref="EY7:FG7"/>
    <mergeCell ref="FH7:FP7"/>
    <mergeCell ref="FQ7:FY7"/>
    <mergeCell ref="FZ7:GH7"/>
    <mergeCell ref="GI7:GQ7"/>
    <mergeCell ref="CN7:CV7"/>
    <mergeCell ref="CW7:DE7"/>
    <mergeCell ref="DF7:DN7"/>
    <mergeCell ref="DO7:DW7"/>
    <mergeCell ref="DX7:EF7"/>
    <mergeCell ref="EG7:EO7"/>
    <mergeCell ref="AL7:AT7"/>
    <mergeCell ref="AU7:BC7"/>
    <mergeCell ref="BD7:BL7"/>
    <mergeCell ref="BM7:BU7"/>
    <mergeCell ref="BV7:CD7"/>
    <mergeCell ref="CE7:CM7"/>
    <mergeCell ref="HA6:HI6"/>
    <mergeCell ref="HJ6:HR6"/>
    <mergeCell ref="HS6:HV6"/>
    <mergeCell ref="A7:J7"/>
    <mergeCell ref="L7:S7"/>
    <mergeCell ref="T7:AB7"/>
    <mergeCell ref="AC7:AK7"/>
    <mergeCell ref="EY6:FG6"/>
    <mergeCell ref="FH6:FP6"/>
    <mergeCell ref="FQ6:FY6"/>
    <mergeCell ref="FZ6:GH6"/>
    <mergeCell ref="GI6:GQ6"/>
    <mergeCell ref="GR6:GZ6"/>
    <mergeCell ref="CW6:DE6"/>
    <mergeCell ref="DF6:DN6"/>
    <mergeCell ref="DO6:DW6"/>
    <mergeCell ref="DX6:EF6"/>
    <mergeCell ref="EG6:EO6"/>
    <mergeCell ref="EP6:EX6"/>
    <mergeCell ref="AU6:BC6"/>
    <mergeCell ref="BD6:BL6"/>
    <mergeCell ref="BM6:BU6"/>
    <mergeCell ref="BV6:CD6"/>
    <mergeCell ref="CE6:CM6"/>
    <mergeCell ref="CN6:CV6"/>
    <mergeCell ref="L6:S6"/>
    <mergeCell ref="T6:AB6"/>
    <mergeCell ref="AC6:AK6"/>
    <mergeCell ref="AL6:AT6"/>
    <mergeCell ref="A2:J2"/>
    <mergeCell ref="A3:J3"/>
    <mergeCell ref="A4:J4"/>
    <mergeCell ref="A5:J5"/>
    <mergeCell ref="A6:J6"/>
  </mergeCells>
  <printOptions/>
  <pageMargins left="0.95" right="0.7" top="0.62" bottom="0.62" header="0.3" footer="0.3"/>
  <pageSetup firstPageNumber="30" useFirstPageNumber="1" horizontalDpi="600" verticalDpi="600" orientation="portrait" paperSize="9" scale="70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Commission on Audit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12 - Condensed Statement of Income and Expenses</dc:title>
  <dc:subject/>
  <dc:creator>Accountancy Office</dc:creator>
  <cp:keywords/>
  <dc:description/>
  <cp:lastModifiedBy>user</cp:lastModifiedBy>
  <cp:lastPrinted>2019-01-30T03:29:19Z</cp:lastPrinted>
  <dcterms:created xsi:type="dcterms:W3CDTF">2001-10-09T05:48:45Z</dcterms:created>
  <dcterms:modified xsi:type="dcterms:W3CDTF">2019-01-30T05:06:09Z</dcterms:modified>
  <cp:category/>
  <cp:version/>
  <cp:contentType/>
  <cp:contentStatus/>
</cp:coreProperties>
</file>