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fdelgado\Desktop\FARs\FARs 2021\2 February\"/>
    </mc:Choice>
  </mc:AlternateContent>
  <bookViews>
    <workbookView xWindow="0" yWindow="0" windowWidth="13590" windowHeight="315"/>
  </bookViews>
  <sheets>
    <sheet name="Feb" sheetId="2" r:id="rId1"/>
  </sheets>
  <definedNames>
    <definedName name="_xlnm.Print_Area" localSheetId="0">Feb!$A$1:$AB$66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D62" i="2"/>
  <c r="D61" i="2"/>
  <c r="D60" i="2"/>
  <c r="D59" i="2"/>
  <c r="D58" i="2"/>
  <c r="D57" i="2"/>
  <c r="D56" i="2"/>
  <c r="D54" i="2"/>
  <c r="D51" i="2"/>
  <c r="D50" i="2"/>
  <c r="D49" i="2"/>
  <c r="D47" i="2"/>
  <c r="D46" i="2"/>
  <c r="D45" i="2"/>
  <c r="S29" i="2"/>
  <c r="M29" i="2"/>
  <c r="J29" i="2"/>
  <c r="G29" i="2"/>
  <c r="K29" i="2" s="1"/>
  <c r="D29" i="2"/>
  <c r="Z28" i="2"/>
  <c r="Y28" i="2"/>
  <c r="X28" i="2"/>
  <c r="W28" i="2"/>
  <c r="V28" i="2"/>
  <c r="P28" i="2"/>
  <c r="K28" i="2"/>
  <c r="F28" i="2"/>
  <c r="Z27" i="2"/>
  <c r="Y27" i="2"/>
  <c r="X27" i="2"/>
  <c r="W27" i="2"/>
  <c r="V27" i="2"/>
  <c r="P27" i="2"/>
  <c r="K27" i="2"/>
  <c r="Q27" i="2" s="1"/>
  <c r="F27" i="2"/>
  <c r="Z26" i="2"/>
  <c r="Y26" i="2"/>
  <c r="X26" i="2"/>
  <c r="W26" i="2"/>
  <c r="V26" i="2"/>
  <c r="P26" i="2"/>
  <c r="K26" i="2"/>
  <c r="F26" i="2"/>
  <c r="Z25" i="2"/>
  <c r="Y25" i="2"/>
  <c r="Y24" i="2" s="1"/>
  <c r="X25" i="2"/>
  <c r="X24" i="2" s="1"/>
  <c r="W25" i="2"/>
  <c r="V25" i="2"/>
  <c r="P25" i="2"/>
  <c r="K25" i="2"/>
  <c r="Q25" i="2" s="1"/>
  <c r="F25" i="2"/>
  <c r="U24" i="2"/>
  <c r="U29" i="2" s="1"/>
  <c r="T24" i="2"/>
  <c r="T29" i="2" s="1"/>
  <c r="S24" i="2"/>
  <c r="V24" i="2" s="1"/>
  <c r="O24" i="2"/>
  <c r="O29" i="2" s="1"/>
  <c r="N24" i="2"/>
  <c r="N29" i="2" s="1"/>
  <c r="M24" i="2"/>
  <c r="L24" i="2"/>
  <c r="L29" i="2" s="1"/>
  <c r="P29" i="2" s="1"/>
  <c r="J24" i="2"/>
  <c r="I24" i="2"/>
  <c r="I29" i="2" s="1"/>
  <c r="H24" i="2"/>
  <c r="H29" i="2" s="1"/>
  <c r="G24" i="2"/>
  <c r="E24" i="2"/>
  <c r="E29" i="2" s="1"/>
  <c r="D24" i="2"/>
  <c r="C24" i="2"/>
  <c r="C29" i="2" s="1"/>
  <c r="B24" i="2"/>
  <c r="B29" i="2" s="1"/>
  <c r="Z23" i="2"/>
  <c r="Y23" i="2"/>
  <c r="X23" i="2"/>
  <c r="W23" i="2"/>
  <c r="AA23" i="2" s="1"/>
  <c r="V23" i="2"/>
  <c r="P23" i="2"/>
  <c r="K23" i="2"/>
  <c r="F23" i="2"/>
  <c r="AA22" i="2"/>
  <c r="Z22" i="2"/>
  <c r="Y22" i="2"/>
  <c r="X22" i="2"/>
  <c r="W22" i="2"/>
  <c r="V22" i="2"/>
  <c r="P22" i="2"/>
  <c r="K22" i="2"/>
  <c r="Q22" i="2" s="1"/>
  <c r="R22" i="2" s="1"/>
  <c r="F22" i="2"/>
  <c r="U21" i="2"/>
  <c r="T21" i="2"/>
  <c r="S21" i="2"/>
  <c r="V21" i="2" s="1"/>
  <c r="O21" i="2"/>
  <c r="N21" i="2"/>
  <c r="M21" i="2"/>
  <c r="L21" i="2"/>
  <c r="P21" i="2" s="1"/>
  <c r="J21" i="2"/>
  <c r="I21" i="2"/>
  <c r="H21" i="2"/>
  <c r="K21" i="2" s="1"/>
  <c r="Q21" i="2" s="1"/>
  <c r="G21" i="2"/>
  <c r="E21" i="2"/>
  <c r="D21" i="2"/>
  <c r="C21" i="2"/>
  <c r="B21" i="2"/>
  <c r="F21" i="2" s="1"/>
  <c r="S20" i="2"/>
  <c r="S30" i="2" s="1"/>
  <c r="J20" i="2"/>
  <c r="J30" i="2" s="1"/>
  <c r="D20" i="2"/>
  <c r="D30" i="2" s="1"/>
  <c r="Z19" i="2"/>
  <c r="Y19" i="2"/>
  <c r="X19" i="2"/>
  <c r="W19" i="2"/>
  <c r="V19" i="2"/>
  <c r="P19" i="2"/>
  <c r="K19" i="2"/>
  <c r="Q19" i="2" s="1"/>
  <c r="F19" i="2"/>
  <c r="Z18" i="2"/>
  <c r="Y18" i="2"/>
  <c r="X18" i="2"/>
  <c r="W18" i="2"/>
  <c r="V18" i="2"/>
  <c r="P18" i="2"/>
  <c r="K18" i="2"/>
  <c r="Q18" i="2" s="1"/>
  <c r="F18" i="2"/>
  <c r="Z17" i="2"/>
  <c r="Y17" i="2"/>
  <c r="X17" i="2"/>
  <c r="W17" i="2"/>
  <c r="V17" i="2"/>
  <c r="P17" i="2"/>
  <c r="K17" i="2"/>
  <c r="F17" i="2"/>
  <c r="Z16" i="2"/>
  <c r="Y16" i="2"/>
  <c r="Y15" i="2" s="1"/>
  <c r="X16" i="2"/>
  <c r="W16" i="2"/>
  <c r="V16" i="2"/>
  <c r="P16" i="2"/>
  <c r="K16" i="2"/>
  <c r="Q16" i="2" s="1"/>
  <c r="F16" i="2"/>
  <c r="U15" i="2"/>
  <c r="T15" i="2"/>
  <c r="S15" i="2"/>
  <c r="V15" i="2" s="1"/>
  <c r="O15" i="2"/>
  <c r="N15" i="2"/>
  <c r="M15" i="2"/>
  <c r="L15" i="2"/>
  <c r="P15" i="2" s="1"/>
  <c r="J15" i="2"/>
  <c r="I15" i="2"/>
  <c r="H15" i="2"/>
  <c r="K15" i="2" s="1"/>
  <c r="G15" i="2"/>
  <c r="E15" i="2"/>
  <c r="D15" i="2"/>
  <c r="C15" i="2"/>
  <c r="B15" i="2"/>
  <c r="F15" i="2" s="1"/>
  <c r="Z14" i="2"/>
  <c r="Y14" i="2"/>
  <c r="X14" i="2"/>
  <c r="W14" i="2"/>
  <c r="V14" i="2"/>
  <c r="P14" i="2"/>
  <c r="K14" i="2"/>
  <c r="F14" i="2"/>
  <c r="Z13" i="2"/>
  <c r="Y13" i="2"/>
  <c r="X13" i="2"/>
  <c r="W13" i="2"/>
  <c r="V13" i="2"/>
  <c r="P13" i="2"/>
  <c r="K13" i="2"/>
  <c r="F13" i="2"/>
  <c r="Z12" i="2"/>
  <c r="U12" i="2"/>
  <c r="U20" i="2" s="1"/>
  <c r="T12" i="2"/>
  <c r="T20" i="2" s="1"/>
  <c r="S12" i="2"/>
  <c r="V12" i="2" s="1"/>
  <c r="O12" i="2"/>
  <c r="O20" i="2" s="1"/>
  <c r="O30" i="2" s="1"/>
  <c r="N12" i="2"/>
  <c r="N20" i="2" s="1"/>
  <c r="M12" i="2"/>
  <c r="M20" i="2" s="1"/>
  <c r="M30" i="2" s="1"/>
  <c r="L12" i="2"/>
  <c r="L20" i="2" s="1"/>
  <c r="J12" i="2"/>
  <c r="I12" i="2"/>
  <c r="I20" i="2" s="1"/>
  <c r="I30" i="2" s="1"/>
  <c r="H12" i="2"/>
  <c r="H11" i="2" s="1"/>
  <c r="G12" i="2"/>
  <c r="G11" i="2" s="1"/>
  <c r="E12" i="2"/>
  <c r="E20" i="2" s="1"/>
  <c r="D12" i="2"/>
  <c r="C12" i="2"/>
  <c r="C20" i="2" s="1"/>
  <c r="C30" i="2" s="1"/>
  <c r="B12" i="2"/>
  <c r="B20" i="2" s="1"/>
  <c r="S11" i="2"/>
  <c r="J11" i="2"/>
  <c r="D11" i="2"/>
  <c r="Q17" i="2" l="1"/>
  <c r="R17" i="2" s="1"/>
  <c r="Z15" i="2"/>
  <c r="Z20" i="2" s="1"/>
  <c r="Z24" i="2"/>
  <c r="Z21" i="2" s="1"/>
  <c r="AA25" i="2"/>
  <c r="Y12" i="2"/>
  <c r="Y11" i="2" s="1"/>
  <c r="AA14" i="2"/>
  <c r="AA17" i="2"/>
  <c r="AA27" i="2"/>
  <c r="AA13" i="2"/>
  <c r="R19" i="2"/>
  <c r="R25" i="2"/>
  <c r="AA26" i="2"/>
  <c r="AA28" i="2"/>
  <c r="Q13" i="2"/>
  <c r="W15" i="2"/>
  <c r="AA18" i="2"/>
  <c r="Q23" i="2"/>
  <c r="R23" i="2" s="1"/>
  <c r="Z11" i="2"/>
  <c r="AA16" i="2"/>
  <c r="X15" i="2"/>
  <c r="R18" i="2"/>
  <c r="Q28" i="2"/>
  <c r="R28" i="2" s="1"/>
  <c r="R16" i="2"/>
  <c r="AA19" i="2"/>
  <c r="Q26" i="2"/>
  <c r="R26" i="2" s="1"/>
  <c r="R27" i="2"/>
  <c r="M11" i="2"/>
  <c r="G20" i="2"/>
  <c r="G30" i="2" s="1"/>
  <c r="Q14" i="2"/>
  <c r="R14" i="2" s="1"/>
  <c r="R13" i="2"/>
  <c r="W12" i="2"/>
  <c r="X12" i="2"/>
  <c r="Y20" i="2"/>
  <c r="F20" i="2"/>
  <c r="B30" i="2"/>
  <c r="R21" i="2"/>
  <c r="D48" i="2"/>
  <c r="Q29" i="2"/>
  <c r="T30" i="2"/>
  <c r="V20" i="2"/>
  <c r="L30" i="2"/>
  <c r="P20" i="2"/>
  <c r="P30" i="2" s="1"/>
  <c r="U30" i="2"/>
  <c r="E30" i="2"/>
  <c r="Q15" i="2"/>
  <c r="R15" i="2" s="1"/>
  <c r="X21" i="2"/>
  <c r="F29" i="2"/>
  <c r="R29" i="2" s="1"/>
  <c r="N30" i="2"/>
  <c r="Y21" i="2"/>
  <c r="V29" i="2"/>
  <c r="E11" i="2"/>
  <c r="L11" i="2"/>
  <c r="P12" i="2"/>
  <c r="P24" i="2"/>
  <c r="X29" i="2"/>
  <c r="K24" i="2"/>
  <c r="W24" i="2"/>
  <c r="Y29" i="2"/>
  <c r="B11" i="2"/>
  <c r="T11" i="2"/>
  <c r="V11" i="2" s="1"/>
  <c r="H20" i="2"/>
  <c r="H30" i="2" s="1"/>
  <c r="F24" i="2"/>
  <c r="K12" i="2"/>
  <c r="N11" i="2"/>
  <c r="F12" i="2"/>
  <c r="C11" i="2"/>
  <c r="I11" i="2"/>
  <c r="K11" i="2" s="1"/>
  <c r="O11" i="2"/>
  <c r="U11" i="2"/>
  <c r="Y30" i="2" l="1"/>
  <c r="Z29" i="2"/>
  <c r="Z30" i="2" s="1"/>
  <c r="Q24" i="2"/>
  <c r="R24" i="2"/>
  <c r="X20" i="2"/>
  <c r="X30" i="2" s="1"/>
  <c r="AA15" i="2"/>
  <c r="W20" i="2"/>
  <c r="K20" i="2"/>
  <c r="K30" i="2" s="1"/>
  <c r="AA12" i="2"/>
  <c r="W11" i="2"/>
  <c r="X11" i="2"/>
  <c r="W21" i="2"/>
  <c r="AA21" i="2" s="1"/>
  <c r="AA24" i="2"/>
  <c r="W29" i="2"/>
  <c r="F30" i="2"/>
  <c r="D44" i="2"/>
  <c r="F11" i="2"/>
  <c r="Q12" i="2"/>
  <c r="R12" i="2" s="1"/>
  <c r="P11" i="2"/>
  <c r="Q11" i="2" s="1"/>
  <c r="V30" i="2"/>
  <c r="AA20" i="2" l="1"/>
  <c r="AA11" i="2"/>
  <c r="R11" i="2"/>
  <c r="Q20" i="2"/>
  <c r="Q30" i="2" s="1"/>
  <c r="AA29" i="2"/>
  <c r="AA30" i="2" s="1"/>
  <c r="D63" i="2" s="1"/>
  <c r="W30" i="2"/>
  <c r="D52" i="2"/>
  <c r="R20" i="2" l="1"/>
  <c r="R30" i="2" s="1"/>
  <c r="D55" i="2"/>
  <c r="D66" i="2" l="1"/>
  <c r="D65" i="2"/>
</calcChain>
</file>

<file path=xl/sharedStrings.xml><?xml version="1.0" encoding="utf-8"?>
<sst xmlns="http://schemas.openxmlformats.org/spreadsheetml/2006/main" count="104" uniqueCount="82">
  <si>
    <t>FAR NO. 4</t>
  </si>
  <si>
    <t>MONTHLY REPORT OF DISBURSEMENTS</t>
  </si>
  <si>
    <t>For the month of February 2021</t>
  </si>
  <si>
    <t>Department: Department of Social Welfare and Development (DSWD)</t>
  </si>
  <si>
    <t>Agency: Office of the Secretary</t>
  </si>
  <si>
    <t>Operating Unit: Regional Office 02</t>
  </si>
  <si>
    <t xml:space="preserve">Organization Code (UACS): </t>
  </si>
  <si>
    <t>Fund Cluster: 01 - Regular Agency Fund</t>
  </si>
  <si>
    <t>Report Status: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</si>
  <si>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</si>
  <si>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</si>
  <si>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</si>
  <si>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</si>
  <si>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</si>
  <si>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</si>
  <si>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</si>
  <si>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PRIOR YEAR'S ACCOUNTS PAYABLE</t>
  </si>
  <si>
    <t>CURRENT YEAR'S ACCOUNTS PAYABLE</t>
  </si>
  <si>
    <t>PS</t>
  </si>
  <si>
    <t>MOOE</t>
  </si>
  <si>
    <t>Fin. Exp</t>
  </si>
  <si>
    <t>CO</t>
  </si>
  <si>
    <t>TOTAL</t>
  </si>
  <si>
    <t>Sub-Total</t>
  </si>
  <si>
    <t>CASH DISBURSEMENTS</t>
  </si>
  <si>
    <t xml:space="preserve">   Notice of Cash Allocation (NCA)</t>
  </si>
  <si>
    <t xml:space="preserve">      MDS Checks Issued</t>
  </si>
  <si>
    <t xml:space="preserve">      Advice to Debit Account</t>
  </si>
  <si>
    <t xml:space="preserve">   Notice of Transfer Allocations (NTA)</t>
  </si>
  <si>
    <t xml:space="preserve">   Working Fund for FAPs</t>
  </si>
  <si>
    <t xml:space="preserve">   Cash Disbursement Ceiling (CDC)</t>
  </si>
  <si>
    <t>TOTAL CASH DISBURSEMENTS</t>
  </si>
  <si>
    <t>NON-CASH DISBURSEMENTS</t>
  </si>
  <si>
    <t xml:space="preserve">   Tax Remittance Advices Issued (TRA)</t>
  </si>
  <si>
    <t xml:space="preserve">   Non-Cash Availment Authority (NCAA)</t>
  </si>
  <si>
    <t xml:space="preserve">   Disbursements effected through outright deductions from claims (please specify...)</t>
  </si>
  <si>
    <t xml:space="preserve">  Overpayment of expenses(e.g. personnel benefits)</t>
  </si>
  <si>
    <t xml:space="preserve">  Restitution for loss of government property</t>
  </si>
  <si>
    <t xml:space="preserve">  Liquidated damages and similar claims</t>
  </si>
  <si>
    <t xml:space="preserve">   Others(TEF, BTr-Documentary Stamp Tax, etc.)</t>
  </si>
  <si>
    <t>TOTAL NON-CASH DISBURSEMENTS</t>
  </si>
  <si>
    <t>SUMMARY</t>
  </si>
  <si>
    <t>Particulars</t>
  </si>
  <si>
    <t>Previous Report</t>
  </si>
  <si>
    <t>This Month</t>
  </si>
  <si>
    <t>As of Date</t>
  </si>
  <si>
    <t>(1)</t>
  </si>
  <si>
    <t>(2)</t>
  </si>
  <si>
    <t>(3)</t>
  </si>
  <si>
    <t>(4)</t>
  </si>
  <si>
    <t>Total Disbursement Authorities Received</t>
  </si>
  <si>
    <t xml:space="preserve">   NCA</t>
  </si>
  <si>
    <t xml:space="preserve">   NTA</t>
  </si>
  <si>
    <t xml:space="preserve">   Working Fund</t>
  </si>
  <si>
    <t xml:space="preserve">   TRA</t>
  </si>
  <si>
    <t xml:space="preserve">   CDC</t>
  </si>
  <si>
    <t xml:space="preserve">   NCAA</t>
  </si>
  <si>
    <t>Less: Notice of Transfer of Allotments (NTA) issued</t>
  </si>
  <si>
    <t>Total Disbursement Authorities Available</t>
  </si>
  <si>
    <t xml:space="preserve">Less  </t>
  </si>
  <si>
    <t xml:space="preserve">   Lapsed NCA</t>
  </si>
  <si>
    <t xml:space="preserve">   Disbursements</t>
  </si>
  <si>
    <t xml:space="preserve">  Less: Other Non-Cash Disbursements</t>
  </si>
  <si>
    <r>
      <t xml:space="preserve">    Disbursements effected through outright deductions     </t>
    </r>
    <r>
      <rPr>
        <sz val="10"/>
        <color theme="0"/>
        <rFont val="Calibri"/>
        <family val="2"/>
        <scheme val="minor"/>
      </rPr>
      <t>xx</t>
    </r>
    <r>
      <rPr>
        <sz val="10"/>
        <color theme="1"/>
        <rFont val="Calibri"/>
        <family val="2"/>
        <scheme val="minor"/>
      </rPr>
      <t>from claims</t>
    </r>
  </si>
  <si>
    <t xml:space="preserve">    Overpayment of expenses(e.g. personnel benefits)</t>
  </si>
  <si>
    <t xml:space="preserve">    Restitution for loss of government property</t>
  </si>
  <si>
    <t xml:space="preserve">    Liquidated damages and similar claims</t>
  </si>
  <si>
    <t xml:space="preserve">    Others (e.g. TEF, BTr, Docs Stamp, etc.)</t>
  </si>
  <si>
    <t>Add/Less: Adjustments (e.g. cancelled/staled checks)</t>
  </si>
  <si>
    <t>Balance of Disbursement Authorities as at date</t>
  </si>
  <si>
    <t>Total Disbursements Program</t>
  </si>
  <si>
    <t>Less: *Actual Disbursements</t>
  </si>
  <si>
    <t>(Over)/Under spending</t>
  </si>
  <si>
    <t>Prepared by:</t>
  </si>
  <si>
    <t>EUNICE D. VITEÑO</t>
  </si>
  <si>
    <t>Certified Correct:</t>
  </si>
  <si>
    <t>IBN BEN R. DEZA</t>
  </si>
  <si>
    <t>Approved by:</t>
  </si>
  <si>
    <t>LUCIA S. ALAN, RSW, MSSW</t>
  </si>
  <si>
    <t>AO IV</t>
  </si>
  <si>
    <t>OIC-Financial Management Division Chief</t>
  </si>
  <si>
    <t>Officer-In-Charge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</si>
</sst>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/>
    <xf numFmtId="43" fontId="3" fillId="0" borderId="0" xfId="1" applyFont="1" applyBorder="1"/>
    <xf numFmtId="0" fontId="3" fillId="0" borderId="0" xfId="0" applyFont="1"/>
    <xf numFmtId="0" fontId="4" fillId="0" borderId="4" xfId="0" applyFont="1" applyBorder="1" applyAlignment="1">
      <alignment horizontal="center" wrapText="1"/>
    </xf>
    <xf numFmtId="43" fontId="3" fillId="0" borderId="12" xfId="1" applyFont="1" applyBorder="1"/>
    <xf numFmtId="0" fontId="3" fillId="0" borderId="12" xfId="0" applyFont="1" applyBorder="1"/>
    <xf numFmtId="43" fontId="3" fillId="0" borderId="12" xfId="1" applyFont="1" applyFill="1" applyBorder="1"/>
    <xf numFmtId="0" fontId="0" fillId="0" borderId="0" xfId="0" applyFill="1"/>
    <xf numFmtId="43" fontId="3" fillId="0" borderId="0" xfId="0" applyNumberFormat="1" applyFont="1"/>
    <xf numFmtId="0" fontId="4" fillId="0" borderId="0" xfId="0" applyFont="1"/>
    <xf numFmtId="0" fontId="3" fillId="0" borderId="12" xfId="0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43" fontId="3" fillId="0" borderId="0" xfId="1" applyFont="1"/>
    <xf numFmtId="0" fontId="3" fillId="0" borderId="12" xfId="0" applyFont="1" applyBorder="1" applyAlignment="1">
      <alignment wrapText="1"/>
    </xf>
    <xf numFmtId="43" fontId="4" fillId="0" borderId="0" xfId="0" applyNumberFormat="1" applyFont="1"/>
    <xf numFmtId="0" fontId="2" fillId="0" borderId="0" xfId="0" applyFont="1"/>
    <xf numFmtId="0" fontId="0" fillId="0" borderId="0" xfId="0" applyFont="1"/>
    <xf numFmtId="0" fontId="5" fillId="2" borderId="24" xfId="0" applyNumberFormat="1" applyFont="1" applyFill="1" applyBorder="1" applyAlignment="1" applyProtection="1">
      <alignment vertical="center" wrapText="1"/>
    </xf>
    <xf numFmtId="0" fontId="3" fillId="0" borderId="25" xfId="0" applyFont="1" applyBorder="1"/>
    <xf numFmtId="0" fontId="6" fillId="2" borderId="24" xfId="0" applyNumberFormat="1" applyFont="1" applyFill="1" applyBorder="1" applyAlignment="1" applyProtection="1">
      <alignment vertical="center" wrapText="1"/>
    </xf>
    <xf numFmtId="0" fontId="5" fillId="0" borderId="24" xfId="0" applyNumberFormat="1" applyFont="1" applyFill="1" applyBorder="1" applyAlignment="1" applyProtection="1">
      <alignment vertical="center" wrapText="1"/>
    </xf>
    <xf numFmtId="0" fontId="3" fillId="0" borderId="25" xfId="0" applyFont="1" applyFill="1" applyBorder="1"/>
    <xf numFmtId="0" fontId="6" fillId="2" borderId="26" xfId="0" applyNumberFormat="1" applyFont="1" applyFill="1" applyBorder="1" applyAlignment="1" applyProtection="1">
      <alignment vertical="center" wrapText="1"/>
    </xf>
    <xf numFmtId="43" fontId="3" fillId="0" borderId="27" xfId="1" applyFont="1" applyBorder="1"/>
    <xf numFmtId="0" fontId="3" fillId="0" borderId="28" xfId="0" applyFont="1" applyBorder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K46" sqref="K46"/>
    </sheetView>
  </sheetViews>
  <sheetFormatPr defaultRowHeight="15" x14ac:dyDescent="0.25"/>
  <cols>
    <col min="1" max="1" width="41.5703125" customWidth="1"/>
    <col min="2" max="2" width="14.5703125" customWidth="1"/>
    <col min="3" max="3" width="17" customWidth="1"/>
    <col min="4" max="4" width="16.5703125" customWidth="1"/>
    <col min="5" max="5" width="5" customWidth="1"/>
    <col min="6" max="6" width="14.42578125" customWidth="1"/>
    <col min="7" max="7" width="9.140625" customWidth="1"/>
    <col min="8" max="8" width="12.42578125" customWidth="1"/>
    <col min="9" max="10" width="5.42578125" customWidth="1"/>
    <col min="11" max="11" width="13.28515625" customWidth="1"/>
    <col min="12" max="12" width="5.5703125" customWidth="1"/>
    <col min="13" max="13" width="14.5703125" customWidth="1"/>
    <col min="14" max="15" width="5.7109375" customWidth="1"/>
    <col min="16" max="16" width="14.28515625" customWidth="1"/>
    <col min="17" max="18" width="14.140625" customWidth="1"/>
    <col min="19" max="22" width="10.140625" hidden="1" customWidth="1"/>
    <col min="23" max="23" width="13.42578125" customWidth="1"/>
    <col min="24" max="24" width="14.5703125" customWidth="1"/>
    <col min="25" max="26" width="4.7109375" customWidth="1"/>
    <col min="27" max="27" width="14.140625" customWidth="1"/>
    <col min="28" max="28" width="8.7109375" customWidth="1"/>
    <col min="30" max="30" width="21.42578125" customWidth="1"/>
  </cols>
  <sheetData>
    <row r="1" spans="1:28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6" t="s">
        <v>0</v>
      </c>
      <c r="AB1" s="46"/>
    </row>
    <row r="2" spans="1:28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5" spans="1:28" ht="15.75" thickBot="1" x14ac:dyDescent="0.3"/>
    <row r="6" spans="1:28" x14ac:dyDescent="0.25">
      <c r="A6" s="48" t="s">
        <v>3</v>
      </c>
      <c r="B6" s="49"/>
      <c r="C6" s="49"/>
      <c r="D6" s="49"/>
      <c r="E6" s="49"/>
      <c r="F6" s="49"/>
      <c r="G6" s="49"/>
      <c r="H6" s="49"/>
      <c r="I6" s="49"/>
      <c r="J6" s="50"/>
      <c r="K6" s="51" t="s">
        <v>4</v>
      </c>
      <c r="L6" s="49"/>
      <c r="M6" s="49"/>
      <c r="N6" s="49"/>
      <c r="O6" s="49"/>
      <c r="P6" s="49"/>
      <c r="Q6" s="49"/>
      <c r="R6" s="49"/>
      <c r="S6" s="50"/>
      <c r="T6" s="51" t="s">
        <v>5</v>
      </c>
      <c r="U6" s="49"/>
      <c r="V6" s="49"/>
      <c r="W6" s="49"/>
      <c r="X6" s="49"/>
      <c r="Y6" s="49"/>
      <c r="Z6" s="49"/>
      <c r="AA6" s="49"/>
      <c r="AB6" s="52"/>
    </row>
    <row r="7" spans="1:28" x14ac:dyDescent="0.25">
      <c r="A7" s="29" t="s">
        <v>6</v>
      </c>
      <c r="B7" s="30"/>
      <c r="C7" s="30"/>
      <c r="D7" s="30"/>
      <c r="E7" s="30"/>
      <c r="F7" s="30"/>
      <c r="G7" s="30"/>
      <c r="H7" s="30"/>
      <c r="I7" s="30"/>
      <c r="J7" s="31"/>
      <c r="K7" s="32" t="s">
        <v>7</v>
      </c>
      <c r="L7" s="30"/>
      <c r="M7" s="30"/>
      <c r="N7" s="30"/>
      <c r="O7" s="30"/>
      <c r="P7" s="30"/>
      <c r="Q7" s="30"/>
      <c r="R7" s="30"/>
      <c r="S7" s="31"/>
      <c r="T7" s="32" t="s">
        <v>8</v>
      </c>
      <c r="U7" s="30"/>
      <c r="V7" s="30"/>
      <c r="W7" s="30"/>
      <c r="X7" s="30"/>
      <c r="Y7" s="30"/>
      <c r="Z7" s="30"/>
      <c r="AA7" s="30"/>
      <c r="AB7" s="33"/>
    </row>
    <row r="8" spans="1:28" x14ac:dyDescent="0.25">
      <c r="A8" s="34" t="s">
        <v>9</v>
      </c>
      <c r="B8" s="36" t="s">
        <v>10</v>
      </c>
      <c r="C8" s="37"/>
      <c r="D8" s="37"/>
      <c r="E8" s="37"/>
      <c r="F8" s="38"/>
      <c r="G8" s="26" t="s">
        <v>11</v>
      </c>
      <c r="H8" s="27"/>
      <c r="I8" s="27"/>
      <c r="J8" s="27"/>
      <c r="K8" s="27"/>
      <c r="L8" s="27"/>
      <c r="M8" s="27"/>
      <c r="N8" s="27"/>
      <c r="O8" s="27"/>
      <c r="P8" s="27"/>
      <c r="Q8" s="28"/>
      <c r="R8" s="42" t="s">
        <v>12</v>
      </c>
      <c r="S8" s="36" t="s">
        <v>13</v>
      </c>
      <c r="T8" s="37"/>
      <c r="U8" s="37"/>
      <c r="V8" s="38"/>
      <c r="W8" s="36" t="s">
        <v>14</v>
      </c>
      <c r="X8" s="37"/>
      <c r="Y8" s="37"/>
      <c r="Z8" s="37"/>
      <c r="AA8" s="38"/>
      <c r="AB8" s="44" t="s">
        <v>15</v>
      </c>
    </row>
    <row r="9" spans="1:28" x14ac:dyDescent="0.25">
      <c r="A9" s="35"/>
      <c r="B9" s="39"/>
      <c r="C9" s="40"/>
      <c r="D9" s="40"/>
      <c r="E9" s="40"/>
      <c r="F9" s="41"/>
      <c r="G9" s="26" t="s">
        <v>16</v>
      </c>
      <c r="H9" s="27"/>
      <c r="I9" s="27"/>
      <c r="J9" s="27"/>
      <c r="K9" s="28"/>
      <c r="L9" s="26" t="s">
        <v>17</v>
      </c>
      <c r="M9" s="27"/>
      <c r="N9" s="27"/>
      <c r="O9" s="27"/>
      <c r="P9" s="27"/>
      <c r="Q9" s="28"/>
      <c r="R9" s="43"/>
      <c r="S9" s="39"/>
      <c r="T9" s="40"/>
      <c r="U9" s="40"/>
      <c r="V9" s="41"/>
      <c r="W9" s="39"/>
      <c r="X9" s="40"/>
      <c r="Y9" s="40"/>
      <c r="Z9" s="40"/>
      <c r="AA9" s="41"/>
      <c r="AB9" s="45"/>
    </row>
    <row r="10" spans="1:28" ht="30" customHeight="1" x14ac:dyDescent="0.25">
      <c r="A10" s="35"/>
      <c r="B10" s="4" t="s">
        <v>18</v>
      </c>
      <c r="C10" s="4" t="s">
        <v>19</v>
      </c>
      <c r="D10" s="4" t="s">
        <v>20</v>
      </c>
      <c r="E10" s="4" t="s">
        <v>21</v>
      </c>
      <c r="F10" s="4" t="s">
        <v>22</v>
      </c>
      <c r="G10" s="4" t="s">
        <v>18</v>
      </c>
      <c r="H10" s="4" t="s">
        <v>19</v>
      </c>
      <c r="I10" s="4" t="s">
        <v>20</v>
      </c>
      <c r="J10" s="4" t="s">
        <v>21</v>
      </c>
      <c r="K10" s="4" t="s">
        <v>23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23</v>
      </c>
      <c r="Q10" s="4" t="s">
        <v>22</v>
      </c>
      <c r="R10" s="43"/>
      <c r="S10" s="4" t="s">
        <v>18</v>
      </c>
      <c r="T10" s="4" t="s">
        <v>19</v>
      </c>
      <c r="U10" s="4" t="s">
        <v>21</v>
      </c>
      <c r="V10" s="4" t="s">
        <v>22</v>
      </c>
      <c r="W10" s="4" t="s">
        <v>18</v>
      </c>
      <c r="X10" s="4" t="s">
        <v>19</v>
      </c>
      <c r="Y10" s="4" t="s">
        <v>20</v>
      </c>
      <c r="Z10" s="4" t="s">
        <v>21</v>
      </c>
      <c r="AA10" s="4" t="s">
        <v>22</v>
      </c>
      <c r="AB10" s="45"/>
    </row>
    <row r="11" spans="1:28" x14ac:dyDescent="0.25">
      <c r="A11" s="18" t="s">
        <v>24</v>
      </c>
      <c r="B11" s="5">
        <f>+B12+B15+B18+B19</f>
        <v>17415250.07</v>
      </c>
      <c r="C11" s="5">
        <f t="shared" ref="C11:E11" si="0">+C12+C15+C18+C19</f>
        <v>281197141.26310503</v>
      </c>
      <c r="D11" s="5">
        <f t="shared" si="0"/>
        <v>0</v>
      </c>
      <c r="E11" s="5">
        <f t="shared" si="0"/>
        <v>0</v>
      </c>
      <c r="F11" s="5">
        <f>SUM(B11:E11)</f>
        <v>298612391.33310503</v>
      </c>
      <c r="G11" s="5">
        <f>+G12+G15+G18+G19</f>
        <v>8318.18</v>
      </c>
      <c r="H11" s="5">
        <f t="shared" ref="H11:J11" si="1">+H12+H15+H18+H19</f>
        <v>5049444.55</v>
      </c>
      <c r="I11" s="5">
        <f t="shared" si="1"/>
        <v>0</v>
      </c>
      <c r="J11" s="5">
        <f t="shared" si="1"/>
        <v>0</v>
      </c>
      <c r="K11" s="5">
        <f>SUM(G11:J11)</f>
        <v>5057762.7299999995</v>
      </c>
      <c r="L11" s="5">
        <f>+L12+L15+L18+L19</f>
        <v>0</v>
      </c>
      <c r="M11" s="5">
        <f t="shared" ref="M11:O11" si="2">+M12+M15+M18+M19</f>
        <v>138277545.77689502</v>
      </c>
      <c r="N11" s="5">
        <f t="shared" si="2"/>
        <v>0</v>
      </c>
      <c r="O11" s="5">
        <f t="shared" si="2"/>
        <v>0</v>
      </c>
      <c r="P11" s="5">
        <f>SUM(L11:O11)</f>
        <v>138277545.77689502</v>
      </c>
      <c r="Q11" s="5">
        <f>+K11+P11</f>
        <v>143335308.50689501</v>
      </c>
      <c r="R11" s="5">
        <f>+F11+Q11</f>
        <v>441947699.84000003</v>
      </c>
      <c r="S11" s="5">
        <f>+S12+S15+S18+S19</f>
        <v>0</v>
      </c>
      <c r="T11" s="5">
        <f t="shared" ref="T11:U11" si="3">+T12+T15+T18+T19</f>
        <v>0</v>
      </c>
      <c r="U11" s="5">
        <f t="shared" si="3"/>
        <v>0</v>
      </c>
      <c r="V11" s="5">
        <f>SUM(S11:U11)</f>
        <v>0</v>
      </c>
      <c r="W11" s="5">
        <f t="shared" ref="W11:Z11" si="4">+W12+W15+W18+W19</f>
        <v>17423568.25</v>
      </c>
      <c r="X11" s="5">
        <f t="shared" si="4"/>
        <v>424524131.59000003</v>
      </c>
      <c r="Y11" s="5">
        <f t="shared" si="4"/>
        <v>0</v>
      </c>
      <c r="Z11" s="5">
        <f t="shared" si="4"/>
        <v>0</v>
      </c>
      <c r="AA11" s="5">
        <f t="shared" ref="AA11:AA29" si="5">SUM(W11:Z11)</f>
        <v>441947699.84000003</v>
      </c>
      <c r="AB11" s="19"/>
    </row>
    <row r="12" spans="1:28" x14ac:dyDescent="0.25">
      <c r="A12" s="18" t="s">
        <v>25</v>
      </c>
      <c r="B12" s="5">
        <f>SUM(B13:B14)</f>
        <v>17415250.07</v>
      </c>
      <c r="C12" s="5">
        <f t="shared" ref="C12:J12" si="6">SUM(C13:C14)</f>
        <v>281197141.26310503</v>
      </c>
      <c r="D12" s="5">
        <f t="shared" si="6"/>
        <v>0</v>
      </c>
      <c r="E12" s="5">
        <f t="shared" si="6"/>
        <v>0</v>
      </c>
      <c r="F12" s="5">
        <f t="shared" ref="F12:F29" si="7">SUM(B12:E12)</f>
        <v>298612391.33310503</v>
      </c>
      <c r="G12" s="5">
        <f t="shared" si="6"/>
        <v>8318.18</v>
      </c>
      <c r="H12" s="5">
        <f t="shared" si="6"/>
        <v>5049444.55</v>
      </c>
      <c r="I12" s="5">
        <f t="shared" si="6"/>
        <v>0</v>
      </c>
      <c r="J12" s="5">
        <f t="shared" si="6"/>
        <v>0</v>
      </c>
      <c r="K12" s="5">
        <f t="shared" ref="K12:K29" si="8">SUM(G12:J12)</f>
        <v>5057762.7299999995</v>
      </c>
      <c r="L12" s="5">
        <f>SUM(L13:L14)</f>
        <v>0</v>
      </c>
      <c r="M12" s="5">
        <f t="shared" ref="M12:O12" si="9">SUM(M13:M14)</f>
        <v>138277545.77689502</v>
      </c>
      <c r="N12" s="5">
        <f t="shared" si="9"/>
        <v>0</v>
      </c>
      <c r="O12" s="5">
        <f t="shared" si="9"/>
        <v>0</v>
      </c>
      <c r="P12" s="5">
        <f t="shared" ref="P12:P29" si="10">SUM(L12:O12)</f>
        <v>138277545.77689502</v>
      </c>
      <c r="Q12" s="5">
        <f t="shared" ref="Q12:Q29" si="11">+K12+P12</f>
        <v>143335308.50689501</v>
      </c>
      <c r="R12" s="5">
        <f t="shared" ref="R12:R29" si="12">+F12+Q12</f>
        <v>441947699.84000003</v>
      </c>
      <c r="S12" s="5">
        <f>SUM(S13:S14)</f>
        <v>0</v>
      </c>
      <c r="T12" s="5">
        <f t="shared" ref="T12:U12" si="13">SUM(T13:T14)</f>
        <v>0</v>
      </c>
      <c r="U12" s="5">
        <f t="shared" si="13"/>
        <v>0</v>
      </c>
      <c r="V12" s="5">
        <f t="shared" ref="V12:V29" si="14">SUM(S12:U12)</f>
        <v>0</v>
      </c>
      <c r="W12" s="5">
        <f t="shared" ref="W12:Z12" si="15">SUM(W13:W14)</f>
        <v>17423568.25</v>
      </c>
      <c r="X12" s="5">
        <f t="shared" si="15"/>
        <v>424524131.59000003</v>
      </c>
      <c r="Y12" s="5">
        <f t="shared" si="15"/>
        <v>0</v>
      </c>
      <c r="Z12" s="5">
        <f t="shared" si="15"/>
        <v>0</v>
      </c>
      <c r="AA12" s="5">
        <f t="shared" si="5"/>
        <v>441947699.84000003</v>
      </c>
      <c r="AB12" s="19"/>
    </row>
    <row r="13" spans="1:28" x14ac:dyDescent="0.25">
      <c r="A13" s="18" t="s">
        <v>26</v>
      </c>
      <c r="B13" s="5">
        <v>450268.85</v>
      </c>
      <c r="C13" s="5">
        <v>271437450.03310502</v>
      </c>
      <c r="D13" s="5"/>
      <c r="E13" s="5"/>
      <c r="F13" s="5">
        <f t="shared" si="7"/>
        <v>271887718.88310504</v>
      </c>
      <c r="G13" s="5"/>
      <c r="H13" s="5">
        <v>882232.5</v>
      </c>
      <c r="I13" s="5">
        <v>0</v>
      </c>
      <c r="J13" s="5">
        <v>0</v>
      </c>
      <c r="K13" s="5">
        <f t="shared" si="8"/>
        <v>882232.5</v>
      </c>
      <c r="L13" s="5"/>
      <c r="M13" s="5">
        <v>135585424.18689501</v>
      </c>
      <c r="N13" s="5"/>
      <c r="O13" s="5"/>
      <c r="P13" s="5">
        <f t="shared" si="10"/>
        <v>135585424.18689501</v>
      </c>
      <c r="Q13" s="5">
        <f t="shared" si="11"/>
        <v>136467656.68689501</v>
      </c>
      <c r="R13" s="5">
        <f t="shared" si="12"/>
        <v>408355375.57000005</v>
      </c>
      <c r="S13" s="5"/>
      <c r="T13" s="5"/>
      <c r="U13" s="5"/>
      <c r="V13" s="5">
        <f t="shared" si="14"/>
        <v>0</v>
      </c>
      <c r="W13" s="5">
        <f t="shared" ref="W13:Y14" si="16">+B13+G13+L13+S13</f>
        <v>450268.85</v>
      </c>
      <c r="X13" s="5">
        <f t="shared" si="16"/>
        <v>407905106.72000003</v>
      </c>
      <c r="Y13" s="5">
        <f>+D13+I13+N13</f>
        <v>0</v>
      </c>
      <c r="Z13" s="5">
        <f>+E13+J13+O13+U13</f>
        <v>0</v>
      </c>
      <c r="AA13" s="5">
        <f t="shared" si="5"/>
        <v>408355375.57000005</v>
      </c>
      <c r="AB13" s="19"/>
    </row>
    <row r="14" spans="1:28" x14ac:dyDescent="0.25">
      <c r="A14" s="18" t="s">
        <v>27</v>
      </c>
      <c r="B14" s="5">
        <v>16964981.219999999</v>
      </c>
      <c r="C14" s="5">
        <v>9759691.2300000004</v>
      </c>
      <c r="D14" s="5"/>
      <c r="E14" s="5"/>
      <c r="F14" s="5">
        <f t="shared" si="7"/>
        <v>26724672.449999999</v>
      </c>
      <c r="G14" s="5">
        <v>8318.18</v>
      </c>
      <c r="H14" s="5">
        <v>4167212.05</v>
      </c>
      <c r="I14" s="5">
        <v>0</v>
      </c>
      <c r="J14" s="5"/>
      <c r="K14" s="5">
        <f t="shared" si="8"/>
        <v>4175530.23</v>
      </c>
      <c r="L14" s="5"/>
      <c r="M14" s="5">
        <v>2692121.5900000008</v>
      </c>
      <c r="N14" s="5"/>
      <c r="O14" s="5"/>
      <c r="P14" s="5">
        <f t="shared" si="10"/>
        <v>2692121.5900000008</v>
      </c>
      <c r="Q14" s="5">
        <f t="shared" si="11"/>
        <v>6867651.8200000003</v>
      </c>
      <c r="R14" s="5">
        <f t="shared" si="12"/>
        <v>33592324.269999996</v>
      </c>
      <c r="S14" s="5"/>
      <c r="T14" s="5"/>
      <c r="U14" s="5"/>
      <c r="V14" s="5">
        <f t="shared" si="14"/>
        <v>0</v>
      </c>
      <c r="W14" s="5">
        <f t="shared" si="16"/>
        <v>16973299.399999999</v>
      </c>
      <c r="X14" s="5">
        <f t="shared" si="16"/>
        <v>16619024.870000001</v>
      </c>
      <c r="Y14" s="5">
        <f t="shared" si="16"/>
        <v>0</v>
      </c>
      <c r="Z14" s="5">
        <f>+E14+J14+O14+U14</f>
        <v>0</v>
      </c>
      <c r="AA14" s="5">
        <f t="shared" si="5"/>
        <v>33592324.269999996</v>
      </c>
      <c r="AB14" s="19"/>
    </row>
    <row r="15" spans="1:28" x14ac:dyDescent="0.25">
      <c r="A15" s="18" t="s">
        <v>28</v>
      </c>
      <c r="B15" s="5">
        <f>SUM(B16:B17)</f>
        <v>0</v>
      </c>
      <c r="C15" s="5">
        <f t="shared" ref="C15:E15" si="17">SUM(C16:C17)</f>
        <v>0</v>
      </c>
      <c r="D15" s="5">
        <f t="shared" si="17"/>
        <v>0</v>
      </c>
      <c r="E15" s="5">
        <f t="shared" si="17"/>
        <v>0</v>
      </c>
      <c r="F15" s="5">
        <f t="shared" si="7"/>
        <v>0</v>
      </c>
      <c r="G15" s="5">
        <f>SUM(G16:G17)</f>
        <v>0</v>
      </c>
      <c r="H15" s="5">
        <f t="shared" ref="H15:J15" si="18">SUM(H16:H17)</f>
        <v>0</v>
      </c>
      <c r="I15" s="5">
        <f t="shared" si="18"/>
        <v>0</v>
      </c>
      <c r="J15" s="5">
        <f t="shared" si="18"/>
        <v>0</v>
      </c>
      <c r="K15" s="5">
        <f t="shared" si="8"/>
        <v>0</v>
      </c>
      <c r="L15" s="5">
        <f>SUM(L16:L17)</f>
        <v>0</v>
      </c>
      <c r="M15" s="5">
        <f t="shared" ref="M15:O15" si="19">SUM(M16:M17)</f>
        <v>0</v>
      </c>
      <c r="N15" s="5">
        <f t="shared" si="19"/>
        <v>0</v>
      </c>
      <c r="O15" s="5">
        <f t="shared" si="19"/>
        <v>0</v>
      </c>
      <c r="P15" s="5">
        <f t="shared" si="10"/>
        <v>0</v>
      </c>
      <c r="Q15" s="5">
        <f t="shared" si="11"/>
        <v>0</v>
      </c>
      <c r="R15" s="5">
        <f t="shared" si="12"/>
        <v>0</v>
      </c>
      <c r="S15" s="5">
        <f>SUM(S16:S17)</f>
        <v>0</v>
      </c>
      <c r="T15" s="5">
        <f t="shared" ref="T15:U15" si="20">SUM(T16:T17)</f>
        <v>0</v>
      </c>
      <c r="U15" s="5">
        <f t="shared" si="20"/>
        <v>0</v>
      </c>
      <c r="V15" s="5">
        <f t="shared" si="14"/>
        <v>0</v>
      </c>
      <c r="W15" s="5">
        <f t="shared" ref="W15:Z15" si="21">SUM(W16:W17)</f>
        <v>0</v>
      </c>
      <c r="X15" s="5">
        <f t="shared" si="21"/>
        <v>0</v>
      </c>
      <c r="Y15" s="5">
        <f t="shared" si="21"/>
        <v>0</v>
      </c>
      <c r="Z15" s="5">
        <f t="shared" si="21"/>
        <v>0</v>
      </c>
      <c r="AA15" s="5">
        <f t="shared" si="5"/>
        <v>0</v>
      </c>
      <c r="AB15" s="19"/>
    </row>
    <row r="16" spans="1:28" x14ac:dyDescent="0.25">
      <c r="A16" s="18" t="s">
        <v>26</v>
      </c>
      <c r="B16" s="5"/>
      <c r="C16" s="5"/>
      <c r="D16" s="5"/>
      <c r="E16" s="5"/>
      <c r="F16" s="5">
        <f t="shared" si="7"/>
        <v>0</v>
      </c>
      <c r="G16" s="5"/>
      <c r="H16" s="5"/>
      <c r="I16" s="5"/>
      <c r="J16" s="5"/>
      <c r="K16" s="5">
        <f t="shared" si="8"/>
        <v>0</v>
      </c>
      <c r="L16" s="5"/>
      <c r="M16" s="5"/>
      <c r="N16" s="5"/>
      <c r="O16" s="5"/>
      <c r="P16" s="5">
        <f t="shared" si="10"/>
        <v>0</v>
      </c>
      <c r="Q16" s="5">
        <f t="shared" si="11"/>
        <v>0</v>
      </c>
      <c r="R16" s="5">
        <f t="shared" si="12"/>
        <v>0</v>
      </c>
      <c r="S16" s="5"/>
      <c r="T16" s="5"/>
      <c r="U16" s="5"/>
      <c r="V16" s="5">
        <f t="shared" si="14"/>
        <v>0</v>
      </c>
      <c r="W16" s="5">
        <f t="shared" ref="W16:Y19" si="22">+B16+G16+L16+S16</f>
        <v>0</v>
      </c>
      <c r="X16" s="5">
        <f t="shared" si="22"/>
        <v>0</v>
      </c>
      <c r="Y16" s="5">
        <f t="shared" si="22"/>
        <v>0</v>
      </c>
      <c r="Z16" s="5">
        <f t="shared" ref="Z16:Z19" si="23">+E16+J16+O16+U16</f>
        <v>0</v>
      </c>
      <c r="AA16" s="5">
        <f t="shared" si="5"/>
        <v>0</v>
      </c>
      <c r="AB16" s="19"/>
    </row>
    <row r="17" spans="1:28" x14ac:dyDescent="0.25">
      <c r="A17" s="18" t="s">
        <v>27</v>
      </c>
      <c r="B17" s="5"/>
      <c r="C17" s="5"/>
      <c r="D17" s="5"/>
      <c r="E17" s="5"/>
      <c r="F17" s="5">
        <f t="shared" si="7"/>
        <v>0</v>
      </c>
      <c r="G17" s="5"/>
      <c r="H17" s="5"/>
      <c r="I17" s="5"/>
      <c r="J17" s="5"/>
      <c r="K17" s="5">
        <f t="shared" si="8"/>
        <v>0</v>
      </c>
      <c r="L17" s="5"/>
      <c r="M17" s="5"/>
      <c r="N17" s="5"/>
      <c r="O17" s="5"/>
      <c r="P17" s="5">
        <f t="shared" si="10"/>
        <v>0</v>
      </c>
      <c r="Q17" s="5">
        <f t="shared" si="11"/>
        <v>0</v>
      </c>
      <c r="R17" s="5">
        <f t="shared" si="12"/>
        <v>0</v>
      </c>
      <c r="S17" s="5"/>
      <c r="T17" s="5"/>
      <c r="U17" s="5"/>
      <c r="V17" s="5">
        <f t="shared" si="14"/>
        <v>0</v>
      </c>
      <c r="W17" s="5">
        <f t="shared" si="22"/>
        <v>0</v>
      </c>
      <c r="X17" s="5">
        <f t="shared" si="22"/>
        <v>0</v>
      </c>
      <c r="Y17" s="5">
        <f t="shared" si="22"/>
        <v>0</v>
      </c>
      <c r="Z17" s="5">
        <f t="shared" si="23"/>
        <v>0</v>
      </c>
      <c r="AA17" s="5">
        <f t="shared" si="5"/>
        <v>0</v>
      </c>
      <c r="AB17" s="19"/>
    </row>
    <row r="18" spans="1:28" x14ac:dyDescent="0.25">
      <c r="A18" s="18" t="s">
        <v>29</v>
      </c>
      <c r="B18" s="5"/>
      <c r="C18" s="5"/>
      <c r="D18" s="5"/>
      <c r="E18" s="5"/>
      <c r="F18" s="5">
        <f t="shared" si="7"/>
        <v>0</v>
      </c>
      <c r="G18" s="5"/>
      <c r="H18" s="5"/>
      <c r="I18" s="5"/>
      <c r="J18" s="5"/>
      <c r="K18" s="5">
        <f t="shared" si="8"/>
        <v>0</v>
      </c>
      <c r="L18" s="5"/>
      <c r="M18" s="5"/>
      <c r="N18" s="5"/>
      <c r="O18" s="5"/>
      <c r="P18" s="5">
        <f t="shared" si="10"/>
        <v>0</v>
      </c>
      <c r="Q18" s="5">
        <f t="shared" si="11"/>
        <v>0</v>
      </c>
      <c r="R18" s="5">
        <f t="shared" si="12"/>
        <v>0</v>
      </c>
      <c r="S18" s="5"/>
      <c r="T18" s="5"/>
      <c r="U18" s="5"/>
      <c r="V18" s="5">
        <f t="shared" si="14"/>
        <v>0</v>
      </c>
      <c r="W18" s="5">
        <f t="shared" si="22"/>
        <v>0</v>
      </c>
      <c r="X18" s="5">
        <f t="shared" si="22"/>
        <v>0</v>
      </c>
      <c r="Y18" s="5">
        <f t="shared" si="22"/>
        <v>0</v>
      </c>
      <c r="Z18" s="5">
        <f t="shared" si="23"/>
        <v>0</v>
      </c>
      <c r="AA18" s="5">
        <f t="shared" si="5"/>
        <v>0</v>
      </c>
      <c r="AB18" s="19"/>
    </row>
    <row r="19" spans="1:28" x14ac:dyDescent="0.25">
      <c r="A19" s="18" t="s">
        <v>30</v>
      </c>
      <c r="B19" s="5"/>
      <c r="C19" s="5"/>
      <c r="D19" s="5"/>
      <c r="E19" s="5"/>
      <c r="F19" s="5">
        <f t="shared" si="7"/>
        <v>0</v>
      </c>
      <c r="G19" s="5"/>
      <c r="H19" s="5"/>
      <c r="I19" s="5"/>
      <c r="J19" s="5"/>
      <c r="K19" s="5">
        <f t="shared" si="8"/>
        <v>0</v>
      </c>
      <c r="L19" s="5"/>
      <c r="M19" s="5"/>
      <c r="N19" s="5"/>
      <c r="O19" s="5"/>
      <c r="P19" s="5">
        <f t="shared" si="10"/>
        <v>0</v>
      </c>
      <c r="Q19" s="5">
        <f t="shared" si="11"/>
        <v>0</v>
      </c>
      <c r="R19" s="5">
        <f t="shared" si="12"/>
        <v>0</v>
      </c>
      <c r="S19" s="5"/>
      <c r="T19" s="5"/>
      <c r="U19" s="5"/>
      <c r="V19" s="5">
        <f t="shared" si="14"/>
        <v>0</v>
      </c>
      <c r="W19" s="5">
        <f t="shared" si="22"/>
        <v>0</v>
      </c>
      <c r="X19" s="5">
        <f t="shared" si="22"/>
        <v>0</v>
      </c>
      <c r="Y19" s="5">
        <f t="shared" si="22"/>
        <v>0</v>
      </c>
      <c r="Z19" s="5">
        <f t="shared" si="23"/>
        <v>0</v>
      </c>
      <c r="AA19" s="5">
        <f t="shared" si="5"/>
        <v>0</v>
      </c>
      <c r="AB19" s="19"/>
    </row>
    <row r="20" spans="1:28" x14ac:dyDescent="0.25">
      <c r="A20" s="20" t="s">
        <v>31</v>
      </c>
      <c r="B20" s="5">
        <f>+B12+B15+B18+B19</f>
        <v>17415250.07</v>
      </c>
      <c r="C20" s="5">
        <f t="shared" ref="C20:J20" si="24">+C12+C15+C18+C19</f>
        <v>281197141.26310503</v>
      </c>
      <c r="D20" s="5">
        <f t="shared" si="24"/>
        <v>0</v>
      </c>
      <c r="E20" s="5">
        <f t="shared" si="24"/>
        <v>0</v>
      </c>
      <c r="F20" s="5">
        <f t="shared" si="7"/>
        <v>298612391.33310503</v>
      </c>
      <c r="G20" s="5">
        <f t="shared" si="24"/>
        <v>8318.18</v>
      </c>
      <c r="H20" s="5">
        <f t="shared" si="24"/>
        <v>5049444.55</v>
      </c>
      <c r="I20" s="5">
        <f t="shared" si="24"/>
        <v>0</v>
      </c>
      <c r="J20" s="5">
        <f t="shared" si="24"/>
        <v>0</v>
      </c>
      <c r="K20" s="5">
        <f t="shared" si="8"/>
        <v>5057762.7299999995</v>
      </c>
      <c r="L20" s="5">
        <f>+L12+L15+L18+L19</f>
        <v>0</v>
      </c>
      <c r="M20" s="5">
        <f t="shared" ref="M20:O20" si="25">+M12+M15+M18+M19</f>
        <v>138277545.77689502</v>
      </c>
      <c r="N20" s="5">
        <f t="shared" si="25"/>
        <v>0</v>
      </c>
      <c r="O20" s="5">
        <f t="shared" si="25"/>
        <v>0</v>
      </c>
      <c r="P20" s="5">
        <f t="shared" si="10"/>
        <v>138277545.77689502</v>
      </c>
      <c r="Q20" s="5">
        <f t="shared" si="11"/>
        <v>143335308.50689501</v>
      </c>
      <c r="R20" s="5">
        <f t="shared" si="12"/>
        <v>441947699.84000003</v>
      </c>
      <c r="S20" s="5">
        <f>+S12+S15+S18+S19</f>
        <v>0</v>
      </c>
      <c r="T20" s="5">
        <f t="shared" ref="T20:U20" si="26">+T12+T15+T18+T19</f>
        <v>0</v>
      </c>
      <c r="U20" s="5">
        <f t="shared" si="26"/>
        <v>0</v>
      </c>
      <c r="V20" s="5">
        <f t="shared" si="14"/>
        <v>0</v>
      </c>
      <c r="W20" s="5">
        <f t="shared" ref="W20:Z20" si="27">+W12+W15+W18+W19</f>
        <v>17423568.25</v>
      </c>
      <c r="X20" s="5">
        <f t="shared" si="27"/>
        <v>424524131.59000003</v>
      </c>
      <c r="Y20" s="5">
        <f t="shared" si="27"/>
        <v>0</v>
      </c>
      <c r="Z20" s="5">
        <f t="shared" si="27"/>
        <v>0</v>
      </c>
      <c r="AA20" s="5">
        <f t="shared" si="5"/>
        <v>441947699.84000003</v>
      </c>
      <c r="AB20" s="19"/>
    </row>
    <row r="21" spans="1:28" x14ac:dyDescent="0.25">
      <c r="A21" s="18" t="s">
        <v>32</v>
      </c>
      <c r="B21" s="5">
        <f>+B22+B23+B24</f>
        <v>664522.53</v>
      </c>
      <c r="C21" s="5">
        <f t="shared" ref="C21:E21" si="28">+C22+C23+C24</f>
        <v>20249.3</v>
      </c>
      <c r="D21" s="5">
        <f t="shared" si="28"/>
        <v>0</v>
      </c>
      <c r="E21" s="5">
        <f t="shared" si="28"/>
        <v>0</v>
      </c>
      <c r="F21" s="5">
        <f t="shared" si="7"/>
        <v>684771.83000000007</v>
      </c>
      <c r="G21" s="5">
        <f>+G22+G23+G24</f>
        <v>0</v>
      </c>
      <c r="H21" s="5">
        <f t="shared" ref="H21:J21" si="29">+H22+H23+H24</f>
        <v>202600.21</v>
      </c>
      <c r="I21" s="5">
        <f t="shared" si="29"/>
        <v>0</v>
      </c>
      <c r="J21" s="5">
        <f t="shared" si="29"/>
        <v>0</v>
      </c>
      <c r="K21" s="5">
        <f t="shared" si="8"/>
        <v>202600.21</v>
      </c>
      <c r="L21" s="5">
        <f>+L22+L23+L24</f>
        <v>0</v>
      </c>
      <c r="M21" s="5">
        <f t="shared" ref="M21:O21" si="30">+M22+M23+M24</f>
        <v>175149.59</v>
      </c>
      <c r="N21" s="5">
        <f t="shared" si="30"/>
        <v>0</v>
      </c>
      <c r="O21" s="5">
        <f t="shared" si="30"/>
        <v>0</v>
      </c>
      <c r="P21" s="5">
        <f t="shared" si="10"/>
        <v>175149.59</v>
      </c>
      <c r="Q21" s="5">
        <f t="shared" si="11"/>
        <v>377749.8</v>
      </c>
      <c r="R21" s="5">
        <f t="shared" si="12"/>
        <v>1062521.6300000001</v>
      </c>
      <c r="S21" s="5">
        <f>+S22+S23+S24</f>
        <v>0</v>
      </c>
      <c r="T21" s="5">
        <f t="shared" ref="T21:U21" si="31">+T22+T23+T24</f>
        <v>0</v>
      </c>
      <c r="U21" s="5">
        <f t="shared" si="31"/>
        <v>0</v>
      </c>
      <c r="V21" s="5">
        <f t="shared" si="14"/>
        <v>0</v>
      </c>
      <c r="W21" s="5">
        <f t="shared" ref="W21:Z21" si="32">+W22+W23+W24</f>
        <v>664522.53</v>
      </c>
      <c r="X21" s="5">
        <f t="shared" si="32"/>
        <v>397999.1</v>
      </c>
      <c r="Y21" s="5">
        <f t="shared" si="32"/>
        <v>0</v>
      </c>
      <c r="Z21" s="5">
        <f t="shared" si="32"/>
        <v>0</v>
      </c>
      <c r="AA21" s="5">
        <f t="shared" si="5"/>
        <v>1062521.6299999999</v>
      </c>
      <c r="AB21" s="19"/>
    </row>
    <row r="22" spans="1:28" s="8" customFormat="1" x14ac:dyDescent="0.25">
      <c r="A22" s="21" t="s">
        <v>33</v>
      </c>
      <c r="B22" s="7">
        <v>664522.53</v>
      </c>
      <c r="C22" s="7">
        <v>20249.3</v>
      </c>
      <c r="D22" s="7"/>
      <c r="E22" s="7"/>
      <c r="F22" s="7">
        <f t="shared" si="7"/>
        <v>684771.83000000007</v>
      </c>
      <c r="G22" s="7"/>
      <c r="H22" s="7">
        <v>202600.21</v>
      </c>
      <c r="I22" s="7"/>
      <c r="J22" s="7"/>
      <c r="K22" s="7">
        <f t="shared" si="8"/>
        <v>202600.21</v>
      </c>
      <c r="L22" s="7"/>
      <c r="M22" s="7">
        <v>175149.59</v>
      </c>
      <c r="N22" s="7"/>
      <c r="O22" s="7"/>
      <c r="P22" s="7">
        <f t="shared" si="10"/>
        <v>175149.59</v>
      </c>
      <c r="Q22" s="7">
        <f t="shared" si="11"/>
        <v>377749.8</v>
      </c>
      <c r="R22" s="7">
        <f t="shared" si="12"/>
        <v>1062521.6300000001</v>
      </c>
      <c r="S22" s="7"/>
      <c r="T22" s="7"/>
      <c r="U22" s="7"/>
      <c r="V22" s="7">
        <f t="shared" si="14"/>
        <v>0</v>
      </c>
      <c r="W22" s="7">
        <f t="shared" ref="W22:Y23" si="33">+B22+G22+L22+S22</f>
        <v>664522.53</v>
      </c>
      <c r="X22" s="7">
        <f t="shared" si="33"/>
        <v>397999.1</v>
      </c>
      <c r="Y22" s="7">
        <f t="shared" si="33"/>
        <v>0</v>
      </c>
      <c r="Z22" s="7">
        <f>+E22+J22+O22+U22</f>
        <v>0</v>
      </c>
      <c r="AA22" s="7">
        <f t="shared" si="5"/>
        <v>1062521.6299999999</v>
      </c>
      <c r="AB22" s="22"/>
    </row>
    <row r="23" spans="1:28" x14ac:dyDescent="0.25">
      <c r="A23" s="18" t="s">
        <v>34</v>
      </c>
      <c r="B23" s="5"/>
      <c r="C23" s="5"/>
      <c r="D23" s="5"/>
      <c r="E23" s="5"/>
      <c r="F23" s="5">
        <f t="shared" si="7"/>
        <v>0</v>
      </c>
      <c r="G23" s="5"/>
      <c r="H23" s="5"/>
      <c r="I23" s="5"/>
      <c r="J23" s="5"/>
      <c r="K23" s="5">
        <f t="shared" si="8"/>
        <v>0</v>
      </c>
      <c r="L23" s="5"/>
      <c r="M23" s="5"/>
      <c r="N23" s="5"/>
      <c r="O23" s="5"/>
      <c r="P23" s="5">
        <f t="shared" si="10"/>
        <v>0</v>
      </c>
      <c r="Q23" s="5">
        <f t="shared" si="11"/>
        <v>0</v>
      </c>
      <c r="R23" s="5">
        <f t="shared" si="12"/>
        <v>0</v>
      </c>
      <c r="S23" s="5"/>
      <c r="T23" s="5"/>
      <c r="U23" s="5"/>
      <c r="V23" s="5">
        <f t="shared" si="14"/>
        <v>0</v>
      </c>
      <c r="W23" s="5">
        <f t="shared" si="33"/>
        <v>0</v>
      </c>
      <c r="X23" s="5">
        <f t="shared" si="33"/>
        <v>0</v>
      </c>
      <c r="Y23" s="5">
        <f t="shared" si="33"/>
        <v>0</v>
      </c>
      <c r="Z23" s="5">
        <f>+E23+J23+O23+U23</f>
        <v>0</v>
      </c>
      <c r="AA23" s="5">
        <f t="shared" si="5"/>
        <v>0</v>
      </c>
      <c r="AB23" s="19"/>
    </row>
    <row r="24" spans="1:28" ht="25.5" x14ac:dyDescent="0.25">
      <c r="A24" s="18" t="s">
        <v>35</v>
      </c>
      <c r="B24" s="5">
        <f>SUM(B25:B28)</f>
        <v>0</v>
      </c>
      <c r="C24" s="5">
        <f t="shared" ref="C24:E24" si="34">SUM(C25:C28)</f>
        <v>0</v>
      </c>
      <c r="D24" s="5">
        <f t="shared" si="34"/>
        <v>0</v>
      </c>
      <c r="E24" s="5">
        <f t="shared" si="34"/>
        <v>0</v>
      </c>
      <c r="F24" s="5">
        <f t="shared" si="7"/>
        <v>0</v>
      </c>
      <c r="G24" s="5">
        <f>SUM(G25:G28)</f>
        <v>0</v>
      </c>
      <c r="H24" s="5">
        <f t="shared" ref="H24:J24" si="35">SUM(H25:H28)</f>
        <v>0</v>
      </c>
      <c r="I24" s="5">
        <f t="shared" si="35"/>
        <v>0</v>
      </c>
      <c r="J24" s="5">
        <f t="shared" si="35"/>
        <v>0</v>
      </c>
      <c r="K24" s="5">
        <f t="shared" si="8"/>
        <v>0</v>
      </c>
      <c r="L24" s="5">
        <f>SUM(L25:L28)</f>
        <v>0</v>
      </c>
      <c r="M24" s="5">
        <f t="shared" ref="M24:O24" si="36">SUM(M25:M28)</f>
        <v>0</v>
      </c>
      <c r="N24" s="5">
        <f t="shared" si="36"/>
        <v>0</v>
      </c>
      <c r="O24" s="5">
        <f t="shared" si="36"/>
        <v>0</v>
      </c>
      <c r="P24" s="5">
        <f t="shared" si="10"/>
        <v>0</v>
      </c>
      <c r="Q24" s="5">
        <f t="shared" si="11"/>
        <v>0</v>
      </c>
      <c r="R24" s="5">
        <f t="shared" si="12"/>
        <v>0</v>
      </c>
      <c r="S24" s="5">
        <f>SUM(S25:S28)</f>
        <v>0</v>
      </c>
      <c r="T24" s="5">
        <f t="shared" ref="T24:U24" si="37">SUM(T25:T28)</f>
        <v>0</v>
      </c>
      <c r="U24" s="5">
        <f t="shared" si="37"/>
        <v>0</v>
      </c>
      <c r="V24" s="5">
        <f t="shared" si="14"/>
        <v>0</v>
      </c>
      <c r="W24" s="5">
        <f t="shared" ref="W24:Z24" si="38">SUM(W25:W28)</f>
        <v>0</v>
      </c>
      <c r="X24" s="5">
        <f t="shared" si="38"/>
        <v>0</v>
      </c>
      <c r="Y24" s="5">
        <f t="shared" si="38"/>
        <v>0</v>
      </c>
      <c r="Z24" s="5">
        <f t="shared" si="38"/>
        <v>0</v>
      </c>
      <c r="AA24" s="5">
        <f t="shared" si="5"/>
        <v>0</v>
      </c>
      <c r="AB24" s="19"/>
    </row>
    <row r="25" spans="1:28" ht="25.5" customHeight="1" x14ac:dyDescent="0.25">
      <c r="A25" s="18" t="s">
        <v>36</v>
      </c>
      <c r="B25" s="5"/>
      <c r="C25" s="5"/>
      <c r="D25" s="5"/>
      <c r="E25" s="5"/>
      <c r="F25" s="5">
        <f t="shared" si="7"/>
        <v>0</v>
      </c>
      <c r="G25" s="5"/>
      <c r="H25" s="5"/>
      <c r="I25" s="5"/>
      <c r="J25" s="5"/>
      <c r="K25" s="5">
        <f t="shared" si="8"/>
        <v>0</v>
      </c>
      <c r="L25" s="5"/>
      <c r="M25" s="5"/>
      <c r="N25" s="5"/>
      <c r="O25" s="5"/>
      <c r="P25" s="5">
        <f t="shared" si="10"/>
        <v>0</v>
      </c>
      <c r="Q25" s="5">
        <f t="shared" si="11"/>
        <v>0</v>
      </c>
      <c r="R25" s="5">
        <f t="shared" si="12"/>
        <v>0</v>
      </c>
      <c r="S25" s="5"/>
      <c r="T25" s="5"/>
      <c r="U25" s="5"/>
      <c r="V25" s="5">
        <f t="shared" si="14"/>
        <v>0</v>
      </c>
      <c r="W25" s="5">
        <f t="shared" ref="W25:Y28" si="39">+B25+G25+L25+S25</f>
        <v>0</v>
      </c>
      <c r="X25" s="5">
        <f t="shared" si="39"/>
        <v>0</v>
      </c>
      <c r="Y25" s="5">
        <f t="shared" si="39"/>
        <v>0</v>
      </c>
      <c r="Z25" s="5">
        <f t="shared" ref="Z25:Z28" si="40">+E25+J25+O25+U25</f>
        <v>0</v>
      </c>
      <c r="AA25" s="5">
        <f t="shared" si="5"/>
        <v>0</v>
      </c>
      <c r="AB25" s="19"/>
    </row>
    <row r="26" spans="1:28" x14ac:dyDescent="0.25">
      <c r="A26" s="18" t="s">
        <v>37</v>
      </c>
      <c r="B26" s="5"/>
      <c r="C26" s="5"/>
      <c r="D26" s="5"/>
      <c r="E26" s="5"/>
      <c r="F26" s="5">
        <f t="shared" si="7"/>
        <v>0</v>
      </c>
      <c r="G26" s="5"/>
      <c r="H26" s="5"/>
      <c r="I26" s="5"/>
      <c r="J26" s="5"/>
      <c r="K26" s="5">
        <f t="shared" si="8"/>
        <v>0</v>
      </c>
      <c r="L26" s="5"/>
      <c r="M26" s="5"/>
      <c r="N26" s="5"/>
      <c r="O26" s="5"/>
      <c r="P26" s="5">
        <f t="shared" si="10"/>
        <v>0</v>
      </c>
      <c r="Q26" s="5">
        <f t="shared" si="11"/>
        <v>0</v>
      </c>
      <c r="R26" s="5">
        <f t="shared" si="12"/>
        <v>0</v>
      </c>
      <c r="S26" s="5"/>
      <c r="T26" s="5"/>
      <c r="U26" s="5"/>
      <c r="V26" s="5">
        <f t="shared" si="14"/>
        <v>0</v>
      </c>
      <c r="W26" s="5">
        <f t="shared" si="39"/>
        <v>0</v>
      </c>
      <c r="X26" s="5">
        <f t="shared" si="39"/>
        <v>0</v>
      </c>
      <c r="Y26" s="5">
        <f t="shared" si="39"/>
        <v>0</v>
      </c>
      <c r="Z26" s="5">
        <f t="shared" si="40"/>
        <v>0</v>
      </c>
      <c r="AA26" s="5">
        <f t="shared" si="5"/>
        <v>0</v>
      </c>
      <c r="AB26" s="19"/>
    </row>
    <row r="27" spans="1:28" x14ac:dyDescent="0.25">
      <c r="A27" s="18" t="s">
        <v>38</v>
      </c>
      <c r="B27" s="5"/>
      <c r="C27" s="5"/>
      <c r="D27" s="5"/>
      <c r="E27" s="5"/>
      <c r="F27" s="5">
        <f t="shared" si="7"/>
        <v>0</v>
      </c>
      <c r="G27" s="5"/>
      <c r="H27" s="5"/>
      <c r="I27" s="5"/>
      <c r="J27" s="5"/>
      <c r="K27" s="5">
        <f t="shared" si="8"/>
        <v>0</v>
      </c>
      <c r="L27" s="5"/>
      <c r="M27" s="5"/>
      <c r="N27" s="5"/>
      <c r="O27" s="5"/>
      <c r="P27" s="5">
        <f t="shared" si="10"/>
        <v>0</v>
      </c>
      <c r="Q27" s="5">
        <f t="shared" si="11"/>
        <v>0</v>
      </c>
      <c r="R27" s="5">
        <f t="shared" si="12"/>
        <v>0</v>
      </c>
      <c r="S27" s="5"/>
      <c r="T27" s="5"/>
      <c r="U27" s="5"/>
      <c r="V27" s="5">
        <f t="shared" si="14"/>
        <v>0</v>
      </c>
      <c r="W27" s="5">
        <f t="shared" si="39"/>
        <v>0</v>
      </c>
      <c r="X27" s="5">
        <f t="shared" si="39"/>
        <v>0</v>
      </c>
      <c r="Y27" s="5">
        <f t="shared" si="39"/>
        <v>0</v>
      </c>
      <c r="Z27" s="5">
        <f t="shared" si="40"/>
        <v>0</v>
      </c>
      <c r="AA27" s="5">
        <f t="shared" si="5"/>
        <v>0</v>
      </c>
      <c r="AB27" s="19"/>
    </row>
    <row r="28" spans="1:28" x14ac:dyDescent="0.25">
      <c r="A28" s="18" t="s">
        <v>39</v>
      </c>
      <c r="B28" s="5"/>
      <c r="C28" s="5"/>
      <c r="D28" s="5"/>
      <c r="E28" s="5"/>
      <c r="F28" s="5">
        <f t="shared" si="7"/>
        <v>0</v>
      </c>
      <c r="G28" s="5"/>
      <c r="H28" s="5"/>
      <c r="I28" s="5"/>
      <c r="J28" s="5"/>
      <c r="K28" s="5">
        <f t="shared" si="8"/>
        <v>0</v>
      </c>
      <c r="L28" s="5"/>
      <c r="M28" s="5"/>
      <c r="N28" s="5"/>
      <c r="O28" s="5"/>
      <c r="P28" s="5">
        <f t="shared" si="10"/>
        <v>0</v>
      </c>
      <c r="Q28" s="5">
        <f t="shared" si="11"/>
        <v>0</v>
      </c>
      <c r="R28" s="5">
        <f t="shared" si="12"/>
        <v>0</v>
      </c>
      <c r="S28" s="5"/>
      <c r="T28" s="5"/>
      <c r="U28" s="5"/>
      <c r="V28" s="5">
        <f t="shared" si="14"/>
        <v>0</v>
      </c>
      <c r="W28" s="5">
        <f t="shared" si="39"/>
        <v>0</v>
      </c>
      <c r="X28" s="5">
        <f t="shared" si="39"/>
        <v>0</v>
      </c>
      <c r="Y28" s="5">
        <f t="shared" si="39"/>
        <v>0</v>
      </c>
      <c r="Z28" s="5">
        <f t="shared" si="40"/>
        <v>0</v>
      </c>
      <c r="AA28" s="5">
        <f t="shared" si="5"/>
        <v>0</v>
      </c>
      <c r="AB28" s="19"/>
    </row>
    <row r="29" spans="1:28" x14ac:dyDescent="0.25">
      <c r="A29" s="20" t="s">
        <v>40</v>
      </c>
      <c r="B29" s="5">
        <f>+B22+B23+B24</f>
        <v>664522.53</v>
      </c>
      <c r="C29" s="5">
        <f t="shared" ref="C29:E29" si="41">+C22+C23+C24</f>
        <v>20249.3</v>
      </c>
      <c r="D29" s="5">
        <f t="shared" si="41"/>
        <v>0</v>
      </c>
      <c r="E29" s="5">
        <f t="shared" si="41"/>
        <v>0</v>
      </c>
      <c r="F29" s="5">
        <f t="shared" si="7"/>
        <v>684771.83000000007</v>
      </c>
      <c r="G29" s="5">
        <f>+G22+G23+G24</f>
        <v>0</v>
      </c>
      <c r="H29" s="5">
        <f t="shared" ref="H29:J29" si="42">+H22+H23+H24</f>
        <v>202600.21</v>
      </c>
      <c r="I29" s="5">
        <f t="shared" si="42"/>
        <v>0</v>
      </c>
      <c r="J29" s="5">
        <f t="shared" si="42"/>
        <v>0</v>
      </c>
      <c r="K29" s="5">
        <f t="shared" si="8"/>
        <v>202600.21</v>
      </c>
      <c r="L29" s="5">
        <f>+L22+L23+L24</f>
        <v>0</v>
      </c>
      <c r="M29" s="5">
        <f t="shared" ref="M29:O29" si="43">+M22+M23+M24</f>
        <v>175149.59</v>
      </c>
      <c r="N29" s="5">
        <f t="shared" si="43"/>
        <v>0</v>
      </c>
      <c r="O29" s="5">
        <f t="shared" si="43"/>
        <v>0</v>
      </c>
      <c r="P29" s="5">
        <f t="shared" si="10"/>
        <v>175149.59</v>
      </c>
      <c r="Q29" s="5">
        <f t="shared" si="11"/>
        <v>377749.8</v>
      </c>
      <c r="R29" s="5">
        <f t="shared" si="12"/>
        <v>1062521.6300000001</v>
      </c>
      <c r="S29" s="5">
        <f>+S22+S23+S24</f>
        <v>0</v>
      </c>
      <c r="T29" s="5">
        <f t="shared" ref="T29:U29" si="44">+T22+T23+T24</f>
        <v>0</v>
      </c>
      <c r="U29" s="5">
        <f t="shared" si="44"/>
        <v>0</v>
      </c>
      <c r="V29" s="5">
        <f t="shared" si="14"/>
        <v>0</v>
      </c>
      <c r="W29" s="5">
        <f t="shared" ref="W29:Z29" si="45">+W22+W23+W24</f>
        <v>664522.53</v>
      </c>
      <c r="X29" s="5">
        <f t="shared" si="45"/>
        <v>397999.1</v>
      </c>
      <c r="Y29" s="5">
        <f t="shared" si="45"/>
        <v>0</v>
      </c>
      <c r="Z29" s="5">
        <f t="shared" si="45"/>
        <v>0</v>
      </c>
      <c r="AA29" s="5">
        <f t="shared" si="5"/>
        <v>1062521.6299999999</v>
      </c>
      <c r="AB29" s="19"/>
    </row>
    <row r="30" spans="1:28" ht="15.75" thickBot="1" x14ac:dyDescent="0.3">
      <c r="A30" s="23" t="s">
        <v>14</v>
      </c>
      <c r="B30" s="24">
        <f>+B20+B29</f>
        <v>18079772.600000001</v>
      </c>
      <c r="C30" s="24">
        <f t="shared" ref="C30:AA30" si="46">+C20+C29</f>
        <v>281217390.56310505</v>
      </c>
      <c r="D30" s="24">
        <f t="shared" si="46"/>
        <v>0</v>
      </c>
      <c r="E30" s="24">
        <f t="shared" si="46"/>
        <v>0</v>
      </c>
      <c r="F30" s="24">
        <f t="shared" si="46"/>
        <v>299297163.16310501</v>
      </c>
      <c r="G30" s="24">
        <f>+G20+G29</f>
        <v>8318.18</v>
      </c>
      <c r="H30" s="24">
        <f t="shared" si="46"/>
        <v>5252044.76</v>
      </c>
      <c r="I30" s="24">
        <f t="shared" si="46"/>
        <v>0</v>
      </c>
      <c r="J30" s="24">
        <f t="shared" si="46"/>
        <v>0</v>
      </c>
      <c r="K30" s="24">
        <f t="shared" si="46"/>
        <v>5260362.9399999995</v>
      </c>
      <c r="L30" s="24">
        <f t="shared" si="46"/>
        <v>0</v>
      </c>
      <c r="M30" s="24">
        <f t="shared" si="46"/>
        <v>138452695.36689502</v>
      </c>
      <c r="N30" s="24">
        <f t="shared" si="46"/>
        <v>0</v>
      </c>
      <c r="O30" s="24">
        <f t="shared" si="46"/>
        <v>0</v>
      </c>
      <c r="P30" s="24">
        <f t="shared" si="46"/>
        <v>138452695.36689502</v>
      </c>
      <c r="Q30" s="24">
        <f t="shared" si="46"/>
        <v>143713058.30689502</v>
      </c>
      <c r="R30" s="24">
        <f t="shared" si="46"/>
        <v>443010221.47000003</v>
      </c>
      <c r="S30" s="24">
        <f t="shared" si="46"/>
        <v>0</v>
      </c>
      <c r="T30" s="24">
        <f t="shared" si="46"/>
        <v>0</v>
      </c>
      <c r="U30" s="24">
        <f t="shared" si="46"/>
        <v>0</v>
      </c>
      <c r="V30" s="24">
        <f t="shared" si="46"/>
        <v>0</v>
      </c>
      <c r="W30" s="24">
        <f t="shared" si="46"/>
        <v>18088090.780000001</v>
      </c>
      <c r="X30" s="24">
        <f t="shared" si="46"/>
        <v>424922130.69000006</v>
      </c>
      <c r="Y30" s="24">
        <f t="shared" si="46"/>
        <v>0</v>
      </c>
      <c r="Z30" s="24">
        <f t="shared" si="46"/>
        <v>0</v>
      </c>
      <c r="AA30" s="24">
        <f t="shared" si="46"/>
        <v>443010221.47000003</v>
      </c>
      <c r="AB30" s="25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9"/>
      <c r="AB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9"/>
      <c r="AB32" s="3"/>
    </row>
    <row r="33" spans="1:28" x14ac:dyDescent="0.25">
      <c r="A33" s="3" t="s">
        <v>73</v>
      </c>
      <c r="B33" s="3"/>
      <c r="C33" s="3"/>
      <c r="D33" s="3" t="s">
        <v>75</v>
      </c>
      <c r="E33" s="3"/>
      <c r="F33" s="3"/>
      <c r="G33" s="3"/>
      <c r="I33" s="3"/>
      <c r="J33" s="3"/>
      <c r="K33" s="3" t="s">
        <v>77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9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9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9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9"/>
      <c r="AB36" s="3"/>
    </row>
    <row r="37" spans="1:28" s="16" customFormat="1" x14ac:dyDescent="0.25">
      <c r="A37" s="10" t="s">
        <v>74</v>
      </c>
      <c r="B37" s="10"/>
      <c r="C37" s="10"/>
      <c r="D37" s="10" t="s">
        <v>76</v>
      </c>
      <c r="E37" s="10"/>
      <c r="F37" s="10"/>
      <c r="G37" s="10"/>
      <c r="I37" s="10"/>
      <c r="J37" s="10"/>
      <c r="K37" s="10" t="s">
        <v>78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5"/>
      <c r="AB37" s="10"/>
    </row>
    <row r="38" spans="1:28" s="17" customFormat="1" x14ac:dyDescent="0.25">
      <c r="A38" s="3" t="s">
        <v>79</v>
      </c>
      <c r="B38" s="3"/>
      <c r="C38" s="3"/>
      <c r="D38" s="3" t="s">
        <v>80</v>
      </c>
      <c r="E38" s="3"/>
      <c r="F38" s="3"/>
      <c r="G38" s="3"/>
      <c r="I38" s="3"/>
      <c r="J38" s="3"/>
      <c r="K38" s="3" t="s">
        <v>81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9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9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9"/>
      <c r="AB40" s="3"/>
    </row>
    <row r="41" spans="1:28" x14ac:dyDescent="0.25">
      <c r="A41" s="10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3"/>
      <c r="M41" s="9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11" t="s">
        <v>42</v>
      </c>
      <c r="B42" s="11" t="s">
        <v>43</v>
      </c>
      <c r="C42" s="11" t="s">
        <v>44</v>
      </c>
      <c r="D42" s="11" t="s">
        <v>45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12" t="s">
        <v>46</v>
      </c>
      <c r="B43" s="12" t="s">
        <v>47</v>
      </c>
      <c r="C43" s="12" t="s">
        <v>48</v>
      </c>
      <c r="D43" s="12" t="s">
        <v>49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6" t="s">
        <v>50</v>
      </c>
      <c r="B44" s="5">
        <v>688858429.16000009</v>
      </c>
      <c r="C44" s="5">
        <v>77152483.189999998</v>
      </c>
      <c r="D44" s="5">
        <f t="shared" ref="D44:D51" si="47">+B44+C44</f>
        <v>766010912.35000014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6" t="s">
        <v>51</v>
      </c>
      <c r="B45" s="5">
        <v>668876000</v>
      </c>
      <c r="C45" s="5">
        <v>12577000</v>
      </c>
      <c r="D45" s="5">
        <f t="shared" si="47"/>
        <v>681453000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6" t="s">
        <v>52</v>
      </c>
      <c r="B46" s="5">
        <v>19078593.949999999</v>
      </c>
      <c r="C46" s="5">
        <v>63512961.560000002</v>
      </c>
      <c r="D46" s="5">
        <f t="shared" si="47"/>
        <v>82591555.510000005</v>
      </c>
      <c r="E46" s="3"/>
      <c r="F46" s="1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6" t="s">
        <v>53</v>
      </c>
      <c r="B47" s="5">
        <v>0</v>
      </c>
      <c r="C47" s="5"/>
      <c r="D47" s="5">
        <f t="shared" si="47"/>
        <v>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6" t="s">
        <v>54</v>
      </c>
      <c r="B48" s="5">
        <v>903835.21</v>
      </c>
      <c r="C48" s="5">
        <v>1062521.6299999999</v>
      </c>
      <c r="D48" s="5">
        <f t="shared" si="47"/>
        <v>1966356.8399999999</v>
      </c>
      <c r="E48" s="9"/>
      <c r="F48" s="9"/>
      <c r="G48" s="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5">
      <c r="A49" s="6" t="s">
        <v>55</v>
      </c>
      <c r="B49" s="5">
        <v>0</v>
      </c>
      <c r="C49" s="5"/>
      <c r="D49" s="5">
        <f t="shared" si="47"/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5">
      <c r="A50" s="6" t="s">
        <v>56</v>
      </c>
      <c r="B50" s="5">
        <v>0</v>
      </c>
      <c r="C50" s="5"/>
      <c r="D50" s="5">
        <f t="shared" si="47"/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6" t="s">
        <v>57</v>
      </c>
      <c r="B51" s="5">
        <v>0</v>
      </c>
      <c r="C51" s="5"/>
      <c r="D51" s="5">
        <f t="shared" si="47"/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5">
      <c r="A52" s="6" t="s">
        <v>58</v>
      </c>
      <c r="B52" s="5">
        <v>688858429.16000009</v>
      </c>
      <c r="C52" s="5">
        <v>77152483.189999998</v>
      </c>
      <c r="D52" s="5">
        <f>+B52+C52</f>
        <v>766010912.35000014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5">
      <c r="A53" s="6" t="s">
        <v>59</v>
      </c>
      <c r="B53" s="5">
        <v>0</v>
      </c>
      <c r="C53" s="5"/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 s="6" t="s">
        <v>60</v>
      </c>
      <c r="B54" s="5">
        <v>0</v>
      </c>
      <c r="C54" s="5"/>
      <c r="D54" s="5">
        <f t="shared" ref="D54:D61" si="48">+B54+C54</f>
        <v>0</v>
      </c>
      <c r="E54" s="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6" t="s">
        <v>61</v>
      </c>
      <c r="B55" s="5">
        <v>62638193.450000003</v>
      </c>
      <c r="C55" s="5">
        <v>443010221.47000003</v>
      </c>
      <c r="D55" s="5">
        <f t="shared" si="48"/>
        <v>505648414.92000002</v>
      </c>
      <c r="E55" s="9"/>
      <c r="F55" s="9"/>
      <c r="G55" s="1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5">
      <c r="A56" s="6" t="s">
        <v>62</v>
      </c>
      <c r="B56" s="5">
        <v>0</v>
      </c>
      <c r="C56" s="5">
        <v>0</v>
      </c>
      <c r="D56" s="5">
        <f t="shared" si="48"/>
        <v>0</v>
      </c>
      <c r="E56" s="3"/>
      <c r="F56" s="13"/>
      <c r="G56" s="9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6.25" x14ac:dyDescent="0.25">
      <c r="A57" s="14" t="s">
        <v>63</v>
      </c>
      <c r="B57" s="5">
        <v>0</v>
      </c>
      <c r="C57" s="5"/>
      <c r="D57" s="5">
        <f t="shared" si="48"/>
        <v>0</v>
      </c>
      <c r="E57" s="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A58" s="6" t="s">
        <v>64</v>
      </c>
      <c r="B58" s="5">
        <v>0</v>
      </c>
      <c r="C58" s="5"/>
      <c r="D58" s="5">
        <f t="shared" si="48"/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6" t="s">
        <v>65</v>
      </c>
      <c r="B59" s="5">
        <v>0</v>
      </c>
      <c r="C59" s="5"/>
      <c r="D59" s="5">
        <f t="shared" si="48"/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6" t="s">
        <v>66</v>
      </c>
      <c r="B60" s="5">
        <v>0</v>
      </c>
      <c r="C60" s="5"/>
      <c r="D60" s="5">
        <f t="shared" si="48"/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6" t="s">
        <v>67</v>
      </c>
      <c r="B61" s="5">
        <v>0</v>
      </c>
      <c r="C61" s="5"/>
      <c r="D61" s="5">
        <f t="shared" si="48"/>
        <v>0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6" t="s">
        <v>68</v>
      </c>
      <c r="B62" s="5">
        <v>0</v>
      </c>
      <c r="C62" s="5"/>
      <c r="D62" s="5">
        <f>+B62+C62</f>
        <v>0</v>
      </c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6" t="s">
        <v>69</v>
      </c>
      <c r="B63" s="5">
        <v>626220235.71000004</v>
      </c>
      <c r="C63" s="5">
        <v>-365857738.28000003</v>
      </c>
      <c r="D63" s="5">
        <f t="shared" ref="D63:D66" si="49">+B63+C63</f>
        <v>260362497.43000001</v>
      </c>
      <c r="E63" s="9"/>
      <c r="F63" s="9"/>
      <c r="G63" s="9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6" t="s">
        <v>70</v>
      </c>
      <c r="B64" s="5">
        <v>0</v>
      </c>
      <c r="C64" s="5"/>
      <c r="D64" s="5">
        <f t="shared" si="49"/>
        <v>0</v>
      </c>
      <c r="E64" s="3"/>
      <c r="F64" s="3"/>
      <c r="G64" s="9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6" t="s">
        <v>71</v>
      </c>
      <c r="B65" s="5">
        <v>62638193.450000003</v>
      </c>
      <c r="C65" s="5">
        <v>443010221.47000003</v>
      </c>
      <c r="D65" s="5">
        <f t="shared" si="49"/>
        <v>505648414.92000002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6" t="s">
        <v>72</v>
      </c>
      <c r="B66" s="5">
        <v>-62638193.450000003</v>
      </c>
      <c r="C66" s="5">
        <v>-443010221.47000003</v>
      </c>
      <c r="D66" s="5">
        <f t="shared" si="49"/>
        <v>-505648414.92000002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</sheetData>
  <mergeCells count="18">
    <mergeCell ref="AA1:AB1"/>
    <mergeCell ref="A2:AB2"/>
    <mergeCell ref="A3:AB3"/>
    <mergeCell ref="A6:J6"/>
    <mergeCell ref="K6:S6"/>
    <mergeCell ref="T6:AB6"/>
    <mergeCell ref="G9:K9"/>
    <mergeCell ref="L9:Q9"/>
    <mergeCell ref="A7:J7"/>
    <mergeCell ref="K7:S7"/>
    <mergeCell ref="T7:AB7"/>
    <mergeCell ref="A8:A10"/>
    <mergeCell ref="B8:F9"/>
    <mergeCell ref="G8:Q8"/>
    <mergeCell ref="R8:R10"/>
    <mergeCell ref="S8:V9"/>
    <mergeCell ref="W8:AA9"/>
    <mergeCell ref="AB8:AB10"/>
  </mergeCells>
  <pageMargins left="0.25" right="0.25" top="0.75" bottom="0.75" header="0.3" footer="0.3"/>
  <pageSetup paperSize="10000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</vt:lpstr>
      <vt:lpstr>Feb!Print_Area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F. Delgado</dc:creator>
  <cp:lastModifiedBy>Eunice F. Delgado</cp:lastModifiedBy>
  <cp:lastPrinted>2021-03-04T07:09:11Z</cp:lastPrinted>
  <dcterms:created xsi:type="dcterms:W3CDTF">2021-03-04T06:53:08Z</dcterms:created>
  <dcterms:modified xsi:type="dcterms:W3CDTF">2021-03-04T07:21:58Z</dcterms:modified>
</cp:coreProperties>
</file>