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2995" windowHeight="10050" activeTab="7"/>
  </bookViews>
  <sheets>
    <sheet name="CONSO TB " sheetId="1" r:id="rId1"/>
    <sheet name="SNG" sheetId="2" r:id="rId2"/>
    <sheet name="coll" sheetId="3" r:id="rId3"/>
    <sheet name="ADA" sheetId="4" r:id="rId4"/>
    <sheet name="OADJ" sheetId="5" r:id="rId5"/>
    <sheet name="LIQ" sheetId="6" r:id="rId6"/>
    <sheet name="DISB" sheetId="7" r:id="rId7"/>
    <sheet name="DEPO" sheetId="8" r:id="rId8"/>
  </sheets>
  <externalReferences>
    <externalReference r:id="rId9"/>
    <externalReference r:id="rId10"/>
    <externalReference r:id="rId11"/>
  </externalReferences>
  <definedNames>
    <definedName name="_xlnm._FilterDatabase" localSheetId="0" hidden="1">'CONSO TB '!$A$14:$S$138</definedName>
    <definedName name="_xlnm._FilterDatabase" localSheetId="1" hidden="1">SNG!$J$1:$J$234</definedName>
    <definedName name="_xlnm.Print_Area" localSheetId="0">'CONSO TB '!$A$1:$Q$156</definedName>
    <definedName name="_xlnm.Print_Area" localSheetId="1">SNG!$A$1:$E$231</definedName>
    <definedName name="_xlnm.Print_Titles" localSheetId="0">'CONSO TB '!$14:$15</definedName>
    <definedName name="_xlnm.Print_Titles" localSheetId="1">SNG!$8:$8</definedName>
  </definedNames>
  <calcPr calcId="144525"/>
</workbook>
</file>

<file path=xl/calcChain.xml><?xml version="1.0" encoding="utf-8"?>
<calcChain xmlns="http://schemas.openxmlformats.org/spreadsheetml/2006/main">
  <c r="E241" i="2" l="1"/>
  <c r="E233" i="2"/>
  <c r="D230" i="2"/>
  <c r="I207" i="2"/>
  <c r="G205" i="2"/>
  <c r="E201" i="2"/>
  <c r="K200" i="2"/>
  <c r="E195" i="2"/>
  <c r="D229" i="2" s="1"/>
  <c r="I192" i="2"/>
  <c r="E192" i="2"/>
  <c r="F192" i="2" s="1"/>
  <c r="I188" i="2"/>
  <c r="F188" i="2"/>
  <c r="E188" i="2"/>
  <c r="F182" i="2"/>
  <c r="E182" i="2"/>
  <c r="I181" i="2"/>
  <c r="I177" i="2"/>
  <c r="F177" i="2"/>
  <c r="E177" i="2"/>
  <c r="I161" i="2"/>
  <c r="E161" i="2"/>
  <c r="F161" i="2" s="1"/>
  <c r="G159" i="2"/>
  <c r="G158" i="2"/>
  <c r="E156" i="2"/>
  <c r="F156" i="2" s="1"/>
  <c r="I149" i="2"/>
  <c r="F149" i="2"/>
  <c r="E149" i="2"/>
  <c r="G147" i="2"/>
  <c r="E144" i="2"/>
  <c r="F144" i="2" s="1"/>
  <c r="I121" i="2"/>
  <c r="F121" i="2"/>
  <c r="E121" i="2"/>
  <c r="I113" i="2"/>
  <c r="E113" i="2"/>
  <c r="F113" i="2" s="1"/>
  <c r="G102" i="2"/>
  <c r="G101" i="2"/>
  <c r="G100" i="2"/>
  <c r="G204" i="2" s="1"/>
  <c r="I96" i="2"/>
  <c r="E96" i="2"/>
  <c r="F96" i="2" s="1"/>
  <c r="E85" i="2"/>
  <c r="F85" i="2" s="1"/>
  <c r="E79" i="2"/>
  <c r="F79" i="2" s="1"/>
  <c r="I74" i="2"/>
  <c r="F74" i="2"/>
  <c r="E74" i="2"/>
  <c r="I66" i="2"/>
  <c r="E66" i="2"/>
  <c r="F66" i="2" s="1"/>
  <c r="I51" i="2"/>
  <c r="F51" i="2"/>
  <c r="E51" i="2"/>
  <c r="F44" i="2"/>
  <c r="E44" i="2"/>
  <c r="F37" i="2"/>
  <c r="E37" i="2"/>
  <c r="I36" i="2"/>
  <c r="I32" i="2"/>
  <c r="F32" i="2"/>
  <c r="E32" i="2"/>
  <c r="F27" i="2"/>
  <c r="E27" i="2"/>
  <c r="I26" i="2"/>
  <c r="I21" i="2"/>
  <c r="F21" i="2"/>
  <c r="E21" i="2"/>
  <c r="I17" i="2"/>
  <c r="E11" i="2"/>
  <c r="E17" i="2" s="1"/>
  <c r="E10" i="2"/>
  <c r="L11" i="2" s="1"/>
  <c r="I6" i="2"/>
  <c r="G4" i="2"/>
  <c r="K3" i="2"/>
  <c r="D227" i="2" l="1"/>
  <c r="F17" i="2"/>
  <c r="F8" i="2" s="1"/>
  <c r="D228" i="2" s="1"/>
  <c r="K6" i="2" s="1"/>
  <c r="L6" i="2" s="1"/>
  <c r="I7" i="2"/>
  <c r="E194" i="2"/>
  <c r="F194" i="2"/>
  <c r="G206" i="2"/>
  <c r="G208" i="2" s="1"/>
  <c r="G5" i="2"/>
  <c r="G3" i="2" s="1"/>
  <c r="I5" i="2"/>
  <c r="I4" i="2" s="1"/>
  <c r="K195" i="2"/>
  <c r="K194" i="2" l="1"/>
  <c r="E196" i="2"/>
  <c r="E204" i="2" s="1"/>
  <c r="D231" i="2"/>
  <c r="E234" i="2" s="1"/>
  <c r="E236" i="2" l="1"/>
  <c r="G209" i="2"/>
  <c r="I3" i="2"/>
  <c r="I2" i="2" s="1"/>
  <c r="E140" i="1" l="1"/>
  <c r="D140" i="1"/>
  <c r="E142" i="1" s="1"/>
  <c r="I140" i="1"/>
  <c r="M140" i="1"/>
  <c r="G140" i="1"/>
  <c r="F140" i="1"/>
  <c r="G12" i="1" s="1"/>
  <c r="H140" i="1"/>
  <c r="I12" i="1" s="1"/>
  <c r="J140" i="1"/>
  <c r="L140" i="1"/>
  <c r="E12" i="1"/>
  <c r="M12" i="1" l="1"/>
  <c r="N140" i="1"/>
  <c r="O140" i="1"/>
  <c r="K140" i="1"/>
  <c r="K12" i="1" s="1"/>
  <c r="Q140" i="1"/>
  <c r="P140" i="1" l="1"/>
  <c r="R12" i="1" s="1"/>
  <c r="O12" i="1"/>
</calcChain>
</file>

<file path=xl/comments1.xml><?xml version="1.0" encoding="utf-8"?>
<comments xmlns="http://schemas.openxmlformats.org/spreadsheetml/2006/main">
  <authors>
    <author>Staricheta</author>
  </authors>
  <commentList>
    <comment ref="C131" authorId="0">
      <text>
        <r>
          <rPr>
            <b/>
            <sz val="9"/>
            <color indexed="81"/>
            <rFont val="Tahoma"/>
            <family val="2"/>
          </rPr>
          <t>Staricheta:</t>
        </r>
        <r>
          <rPr>
            <sz val="9"/>
            <color indexed="81"/>
            <rFont val="Tahoma"/>
            <family val="2"/>
          </rPr>
          <t xml:space="preserve">
April Adjustment. Not taken in March because it was charged to other account</t>
        </r>
      </text>
    </comment>
    <comment ref="E195" authorId="0">
      <text>
        <r>
          <rPr>
            <b/>
            <sz val="9"/>
            <color indexed="81"/>
            <rFont val="Tahoma"/>
            <family val="2"/>
          </rPr>
          <t>Staricheta:</t>
        </r>
        <r>
          <rPr>
            <sz val="9"/>
            <color indexed="81"/>
            <rFont val="Tahoma"/>
            <family val="2"/>
          </rPr>
          <t xml:space="preserve">
From the ENGAS entry on TRA</t>
        </r>
      </text>
    </comment>
    <comment ref="E200" authorId="0">
      <text>
        <r>
          <rPr>
            <b/>
            <sz val="9"/>
            <color indexed="81"/>
            <rFont val="Tahoma"/>
            <family val="2"/>
          </rPr>
          <t>Staricheta:</t>
        </r>
        <r>
          <rPr>
            <sz val="9"/>
            <color indexed="81"/>
            <rFont val="Tahoma"/>
            <family val="2"/>
          </rPr>
          <t xml:space="preserve">
From CASH report, checks issued and subsequently cancelled</t>
        </r>
      </text>
    </comment>
  </commentList>
</comments>
</file>

<file path=xl/sharedStrings.xml><?xml version="1.0" encoding="utf-8"?>
<sst xmlns="http://schemas.openxmlformats.org/spreadsheetml/2006/main" count="4914" uniqueCount="1708">
  <si>
    <t>Department of Social Welfare and Development Field Office II</t>
  </si>
  <si>
    <t>#03 Pagayaya Street, Regional Government Center, Carig Sur, Tuguegarao City</t>
  </si>
  <si>
    <t>Field Office 02</t>
  </si>
  <si>
    <t>CONSOLIDATED AGENCY FUND</t>
  </si>
  <si>
    <t>Consolidated Trial Balance (ALL FUNDS)</t>
  </si>
  <si>
    <t>As of February 28, 2021</t>
  </si>
  <si>
    <t>FUND 01</t>
  </si>
  <si>
    <t>FUND 03</t>
  </si>
  <si>
    <t>FUND 04</t>
  </si>
  <si>
    <t>FUND 06</t>
  </si>
  <si>
    <t>FUND 06 - IGP</t>
  </si>
  <si>
    <t>FUND 07</t>
  </si>
  <si>
    <t>CONSOLIDATED TRIAL BALANCE</t>
  </si>
  <si>
    <t>ACCOUNT TITLE</t>
  </si>
  <si>
    <t>ACCOUNT CODE</t>
  </si>
  <si>
    <t>SUB-OBJECT</t>
  </si>
  <si>
    <t>Debit</t>
  </si>
  <si>
    <t>Credit</t>
  </si>
  <si>
    <t>DEBIT</t>
  </si>
  <si>
    <t>CREDIT</t>
  </si>
  <si>
    <t>Cash - Collecting Officers</t>
  </si>
  <si>
    <t>10101010</t>
  </si>
  <si>
    <t>00</t>
  </si>
  <si>
    <t>Petty Cash</t>
  </si>
  <si>
    <t>10101020</t>
  </si>
  <si>
    <t>Cash in Bank - Local Currency, Current Account - Land Bank of the Philippines ( LBP)</t>
  </si>
  <si>
    <t>10102020</t>
  </si>
  <si>
    <t>24</t>
  </si>
  <si>
    <t>Cash in Bank-Local Currency Account, Savings Accounts</t>
  </si>
  <si>
    <t>03</t>
  </si>
  <si>
    <t>Cash - Treasury/Agency Deposit, Regular</t>
  </si>
  <si>
    <t>10104010</t>
  </si>
  <si>
    <t>Cash - Treasury/Agency Deposit, Special Account</t>
  </si>
  <si>
    <t>10104020</t>
  </si>
  <si>
    <t xml:space="preserve">Cash - Treasury/Agency Deposit, Trust </t>
  </si>
  <si>
    <t>10104030</t>
  </si>
  <si>
    <t>Cash - Modified Disbursement System (MDS), Regular</t>
  </si>
  <si>
    <t>10104040</t>
  </si>
  <si>
    <t>Due from National Government Agencies</t>
  </si>
  <si>
    <t>10303010</t>
  </si>
  <si>
    <t>Due from Local Government Units</t>
  </si>
  <si>
    <t>10303030</t>
  </si>
  <si>
    <t>Receivables- Disallowances/Charges</t>
  </si>
  <si>
    <t>10399010</t>
  </si>
  <si>
    <t>Due from Officers and Employees</t>
  </si>
  <si>
    <t>10399020</t>
  </si>
  <si>
    <t>Due from Non-Government Organizations/Civil Society Organizations</t>
  </si>
  <si>
    <t>10399030</t>
  </si>
  <si>
    <t>Other Receivables</t>
  </si>
  <si>
    <t>10399990</t>
  </si>
  <si>
    <t>Welfare Goods for Distribution</t>
  </si>
  <si>
    <t>10402020</t>
  </si>
  <si>
    <t>Medical, Dental and Laboratory Supplies for Distribution</t>
  </si>
  <si>
    <t>10402040</t>
  </si>
  <si>
    <t>Office Supplies Inventory</t>
  </si>
  <si>
    <t>10404010</t>
  </si>
  <si>
    <t>Food Supplies Inventory</t>
  </si>
  <si>
    <t>10404050</t>
  </si>
  <si>
    <t>Other Supplies and Materials Inventory</t>
  </si>
  <si>
    <t>10404990</t>
  </si>
  <si>
    <t>Land</t>
  </si>
  <si>
    <t>10601010</t>
  </si>
  <si>
    <t>Other Land Improvements</t>
  </si>
  <si>
    <t>10602990</t>
  </si>
  <si>
    <t>Accumulated Depreciation - Other Land Improvements</t>
  </si>
  <si>
    <t>10602991</t>
  </si>
  <si>
    <t>Buildings</t>
  </si>
  <si>
    <t>10604010</t>
  </si>
  <si>
    <t>Accumulated Depreciation - Buildings</t>
  </si>
  <si>
    <t>10604011</t>
  </si>
  <si>
    <t>Office Equipment</t>
  </si>
  <si>
    <t>10605020</t>
  </si>
  <si>
    <t>Accumulated Depreciation - Office Equipment</t>
  </si>
  <si>
    <t>10605021</t>
  </si>
  <si>
    <t xml:space="preserve">Information and Communication Technology  Equipment </t>
  </si>
  <si>
    <t>10605030</t>
  </si>
  <si>
    <t xml:space="preserve">Accumulated Depreciation - Information and Communication Technology  Equipment </t>
  </si>
  <si>
    <t>10605031</t>
  </si>
  <si>
    <t>Communication Equipment</t>
  </si>
  <si>
    <t>10605070</t>
  </si>
  <si>
    <t>Accumulated Depreciation - Communication Equipment</t>
  </si>
  <si>
    <t>10605071</t>
  </si>
  <si>
    <t>Disaster Response and Rescue Equipment - Flood and Rescue Equipment</t>
  </si>
  <si>
    <t>10605090</t>
  </si>
  <si>
    <t>02</t>
  </si>
  <si>
    <t>Accumulated Depreciation - Disaster Response and Rescue Equipment</t>
  </si>
  <si>
    <t>10605091</t>
  </si>
  <si>
    <t>Medical Equipment</t>
  </si>
  <si>
    <t>10605110</t>
  </si>
  <si>
    <t>Accumulated Depreciation - Medical Equipment</t>
  </si>
  <si>
    <t>10605111</t>
  </si>
  <si>
    <t>Other Equipment</t>
  </si>
  <si>
    <t>10605990</t>
  </si>
  <si>
    <t>Accumulated Depreciation - Other Equipment</t>
  </si>
  <si>
    <t>10605991</t>
  </si>
  <si>
    <t>Motor Vehicles</t>
  </si>
  <si>
    <t>10606010</t>
  </si>
  <si>
    <t>Accumulated Depreciation - Motor Vehicles</t>
  </si>
  <si>
    <t>10606011</t>
  </si>
  <si>
    <t xml:space="preserve">Furniture and Fixtures </t>
  </si>
  <si>
    <t>10607010</t>
  </si>
  <si>
    <t>Accumulated Depreciation - Furniture and Fixtures</t>
  </si>
  <si>
    <t>10607011</t>
  </si>
  <si>
    <t xml:space="preserve">Books </t>
  </si>
  <si>
    <t>10607020</t>
  </si>
  <si>
    <t>Accumulated Depreciation - Books</t>
  </si>
  <si>
    <t>10607021</t>
  </si>
  <si>
    <t>Other Property, Plant and Equipment</t>
  </si>
  <si>
    <t>10699990</t>
  </si>
  <si>
    <t>Accumulated Depreciation - Other Property, Plant and Equipment</t>
  </si>
  <si>
    <t>10699991</t>
  </si>
  <si>
    <t>Breeding Stocks</t>
  </si>
  <si>
    <t>Advances to Special Disbursing Officer</t>
  </si>
  <si>
    <t>19901030</t>
  </si>
  <si>
    <t>Advances to Officers and Employees</t>
  </si>
  <si>
    <t>19901040</t>
  </si>
  <si>
    <t>Prepaid Rent</t>
  </si>
  <si>
    <t>19902020</t>
  </si>
  <si>
    <t>Prepaid Registration</t>
  </si>
  <si>
    <t>19902030</t>
  </si>
  <si>
    <t>Prepaid Insurance</t>
  </si>
  <si>
    <t>19902050</t>
  </si>
  <si>
    <t>Other Assets</t>
  </si>
  <si>
    <t>19999990</t>
  </si>
  <si>
    <t>Accounts Payable</t>
  </si>
  <si>
    <t>20101010</t>
  </si>
  <si>
    <t>Due to Officers and Employees</t>
  </si>
  <si>
    <t>20101020</t>
  </si>
  <si>
    <t>Tax Refunds Payable</t>
  </si>
  <si>
    <t>20103010</t>
  </si>
  <si>
    <t>Due to GSIS - Life and Retirement Premium</t>
  </si>
  <si>
    <t>20201020</t>
  </si>
  <si>
    <t>01</t>
  </si>
  <si>
    <t>Due to GSIS - Policy Loan</t>
  </si>
  <si>
    <t>04</t>
  </si>
  <si>
    <t>Due to GSIS - Salary Loan</t>
  </si>
  <si>
    <t>Due to Pag-IBIG - Pag-IBIG Housing Loan</t>
  </si>
  <si>
    <t>20201030</t>
  </si>
  <si>
    <t>Due to Pag-IBIG - Pag-IBIG Multi-Purpose Loan</t>
  </si>
  <si>
    <t>Due to Pag-IBIG - Pag-IBIG Premium</t>
  </si>
  <si>
    <t>Due to PhilHealth</t>
  </si>
  <si>
    <t>20201040</t>
  </si>
  <si>
    <t>Due to NGAs</t>
  </si>
  <si>
    <t>20201050</t>
  </si>
  <si>
    <t xml:space="preserve">Guaranty/Security Deposits Payable </t>
  </si>
  <si>
    <t>20401040</t>
  </si>
  <si>
    <t>Trust Liabilities</t>
  </si>
  <si>
    <t>20401010</t>
  </si>
  <si>
    <t>Trust Liabilities - Disaster Risk Reduction and Management Fund</t>
  </si>
  <si>
    <t>20401020</t>
  </si>
  <si>
    <t>Other Payables</t>
  </si>
  <si>
    <t>29999990</t>
  </si>
  <si>
    <t>Accumulated Surplus/(Deficit)</t>
  </si>
  <si>
    <t>30101010</t>
  </si>
  <si>
    <t>Registration Fees</t>
  </si>
  <si>
    <t>40201020</t>
  </si>
  <si>
    <t>Clearance and Certification Fees - Clearance Fees</t>
  </si>
  <si>
    <t>40201040</t>
  </si>
  <si>
    <t>Licensing Fees</t>
  </si>
  <si>
    <t>40201060</t>
  </si>
  <si>
    <t>Subsidy from National Government</t>
  </si>
  <si>
    <t>40301010</t>
  </si>
  <si>
    <t>Subsidy from Central Office</t>
  </si>
  <si>
    <t>40301060</t>
  </si>
  <si>
    <t>Salaries and Wages - Regular - Basic Salary - Civilian</t>
  </si>
  <si>
    <t>50101010</t>
  </si>
  <si>
    <t>Salaries and Wages - Casual/Contractual</t>
  </si>
  <si>
    <t>50101020</t>
  </si>
  <si>
    <t>Personal Economic Relief Allowance (PERA) - PERA - Civilian</t>
  </si>
  <si>
    <t>50102010</t>
  </si>
  <si>
    <t>Representation Allowance (RA)</t>
  </si>
  <si>
    <t>50102020</t>
  </si>
  <si>
    <t>Transportation Allowance (TA) - Transportation Allowance</t>
  </si>
  <si>
    <t>50102030</t>
  </si>
  <si>
    <t>Overtime and Night Pay - Overtime Pay</t>
  </si>
  <si>
    <t>50102130</t>
  </si>
  <si>
    <t>Retirement and Life Insurance Premiums</t>
  </si>
  <si>
    <t>50103010</t>
  </si>
  <si>
    <t>Pag-IBIG Contributions - Pag-IBIG - Civilian</t>
  </si>
  <si>
    <t>50103020</t>
  </si>
  <si>
    <t>PhilHealth Contributions - PhilHealth - Civilian</t>
  </si>
  <si>
    <t>50103030</t>
  </si>
  <si>
    <t>Employees Compensation Insurance Premiums - ECIP - Civilian</t>
  </si>
  <si>
    <t>50103040</t>
  </si>
  <si>
    <t>Other Personnel Benefits - Other Personnel Benefits</t>
  </si>
  <si>
    <t>50104990</t>
  </si>
  <si>
    <t>99</t>
  </si>
  <si>
    <t>Traveling Expenses - Local</t>
  </si>
  <si>
    <t>50201010</t>
  </si>
  <si>
    <t>Training Expenses - Training Expenses</t>
  </si>
  <si>
    <t>50202010</t>
  </si>
  <si>
    <t>Scholarship Grants/Expenses</t>
  </si>
  <si>
    <t>50202020</t>
  </si>
  <si>
    <t>Office Supplies Expenses  - ICT Office Supplies Expenses</t>
  </si>
  <si>
    <t>50203010</t>
  </si>
  <si>
    <t>Office Supplies Expenses  - Office Supplies Expenses</t>
  </si>
  <si>
    <t>Food Supplies Expenses</t>
  </si>
  <si>
    <t>50203050</t>
  </si>
  <si>
    <t>Welfare Goods Expenses</t>
  </si>
  <si>
    <t>50203060</t>
  </si>
  <si>
    <t>Drugs and Medicines Expenses</t>
  </si>
  <si>
    <t>50203070</t>
  </si>
  <si>
    <t>Medical, Dental and Laboratory Supplies Expenses</t>
  </si>
  <si>
    <t>50203080</t>
  </si>
  <si>
    <t>Fuel, Oil and Lubricants Expenses</t>
  </si>
  <si>
    <t>50203090</t>
  </si>
  <si>
    <t>Textbooks and Instructional Materials Expenses - Textbooks and Instructional Materials Expenses</t>
  </si>
  <si>
    <t>50203110</t>
  </si>
  <si>
    <t>Semi-Expendable Machinery and Equipment Expenses - Information and Communications Technology Equipme</t>
  </si>
  <si>
    <t>50203210</t>
  </si>
  <si>
    <t>Semi-Expendable Machinery and Equipment Expenses - Machinery</t>
  </si>
  <si>
    <t>Semi-Expendable Machinery and Equipment Expenses - Office Equipment</t>
  </si>
  <si>
    <t>Semi-Expendable Furniture, Fixtures and Books Expenses - Furniture and Fixtures</t>
  </si>
  <si>
    <t>50203220</t>
  </si>
  <si>
    <t>Other Supplies and Materials Expenses</t>
  </si>
  <si>
    <t>50203990</t>
  </si>
  <si>
    <t>Water Expenses</t>
  </si>
  <si>
    <t>50204010</t>
  </si>
  <si>
    <t>Electricity Expenses</t>
  </si>
  <si>
    <t>50204020</t>
  </si>
  <si>
    <t xml:space="preserve">Postage and Courier Services </t>
  </si>
  <si>
    <t>50205010</t>
  </si>
  <si>
    <t>Telephone Expenses - Landline</t>
  </si>
  <si>
    <t>50205020</t>
  </si>
  <si>
    <t>Telephone Expenses - Mobile</t>
  </si>
  <si>
    <t>Internet Subscription Expenses</t>
  </si>
  <si>
    <t>50205030</t>
  </si>
  <si>
    <t>Cable, Satellite, Telegraph and Radio Expenses</t>
  </si>
  <si>
    <t>50205040</t>
  </si>
  <si>
    <t>Extraordinary and Miscellaneous Expenses</t>
  </si>
  <si>
    <t>50210030</t>
  </si>
  <si>
    <t>Other Professional Services</t>
  </si>
  <si>
    <t>50211990</t>
  </si>
  <si>
    <t>Janitorial Services</t>
  </si>
  <si>
    <t>50212020</t>
  </si>
  <si>
    <t>Security Services</t>
  </si>
  <si>
    <t>50212030</t>
  </si>
  <si>
    <t>Repairs and Maintenance - Buildings and Other Structures - Buildings</t>
  </si>
  <si>
    <t>50213040</t>
  </si>
  <si>
    <t>Repairs and Maintenance - Machinery and Equipment  - ICT Equipment</t>
  </si>
  <si>
    <t>50213050</t>
  </si>
  <si>
    <t>Repairs and Maintenance - Transportation Equipment   - Motor Vehicles</t>
  </si>
  <si>
    <t>50213060</t>
  </si>
  <si>
    <t>Subsidies - Others</t>
  </si>
  <si>
    <t>50214990</t>
  </si>
  <si>
    <t>Taxes, Duties and Licenses - Taxes, Duties and Licenses</t>
  </si>
  <si>
    <t>50215010</t>
  </si>
  <si>
    <t xml:space="preserve">Fidelity Bond Premiums </t>
  </si>
  <si>
    <t>50215020</t>
  </si>
  <si>
    <t>Labor and Wages</t>
  </si>
  <si>
    <t>50216010</t>
  </si>
  <si>
    <t>Advertising, Promotional and Marketing Expense</t>
  </si>
  <si>
    <t>50299010</t>
  </si>
  <si>
    <t>Representation Expenses</t>
  </si>
  <si>
    <t>50299030</t>
  </si>
  <si>
    <t>Transportation and Delivery Expenses</t>
  </si>
  <si>
    <t>50299040</t>
  </si>
  <si>
    <t>Subscription Expenses - Library and Other Reading Materials Subscription Expenses</t>
  </si>
  <si>
    <t>50299070</t>
  </si>
  <si>
    <t>Subscription Expenses - Other Subscription Expenses</t>
  </si>
  <si>
    <t>Other Maintenance and Operating Expenses   - Other Maintenance and Operating Expenses</t>
  </si>
  <si>
    <t>50299990</t>
  </si>
  <si>
    <t>TOTAL</t>
  </si>
  <si>
    <t xml:space="preserve">Prepared by:                                                                                                                                                                             </t>
  </si>
  <si>
    <t>Certified Correct:</t>
  </si>
  <si>
    <t>IBN BEN R. DEZA</t>
  </si>
  <si>
    <t>SONNY CUTHBERT T. ARICHETA</t>
  </si>
  <si>
    <t>OIC Chief - Finance Management Division</t>
  </si>
  <si>
    <t>Accountant I</t>
  </si>
  <si>
    <t>Acct. III - Regional Accountant / OIC - Chief FMD</t>
  </si>
  <si>
    <t>Date/Time Printed  :      March 08, 2021  08:01:05 AM</t>
  </si>
  <si>
    <t>Page -1 of 1</t>
  </si>
  <si>
    <t>DSWD-Field Office No. 02</t>
  </si>
  <si>
    <t>Tuguegarao City, Cagayan</t>
  </si>
  <si>
    <t>REGULAR AGENCY - FUND CLUSTER 01</t>
  </si>
  <si>
    <t>DETAILS OF SUBSIDY FROM NATIONAL GOVERNMENT ACCOUNT  " 4-03-01-010-00 "</t>
  </si>
  <si>
    <t>TRA</t>
  </si>
  <si>
    <t>Current Month</t>
  </si>
  <si>
    <t>NTA</t>
  </si>
  <si>
    <t>Subsidy From National Government</t>
  </si>
  <si>
    <t>NCA</t>
  </si>
  <si>
    <t xml:space="preserve">PARTICULARS                       </t>
  </si>
  <si>
    <t>SARO / SAA NUMBER</t>
  </si>
  <si>
    <t>NCA / NTA NUMBER</t>
  </si>
  <si>
    <t>DATE</t>
  </si>
  <si>
    <t>AMOUNT</t>
  </si>
  <si>
    <t xml:space="preserve"> FUND 01: ( NCA )</t>
  </si>
  <si>
    <t>January Requirement</t>
  </si>
  <si>
    <t>NCA-BMB-B-21-0000257</t>
  </si>
  <si>
    <t>February Requirement</t>
  </si>
  <si>
    <t>March Requirement</t>
  </si>
  <si>
    <t>April - June Requirement</t>
  </si>
  <si>
    <t>July - September Requirement</t>
  </si>
  <si>
    <t>October - December Requirement</t>
  </si>
  <si>
    <t>Sub Total NCA</t>
  </si>
  <si>
    <t>GASS 2021-II-3 CuAp</t>
  </si>
  <si>
    <t>202102364</t>
  </si>
  <si>
    <t>(100000-10000-1000 GASS)</t>
  </si>
  <si>
    <t>ICTMS 2021-II-4 CuAp</t>
  </si>
  <si>
    <t>(200000-10000-1000 ICTMS)</t>
  </si>
  <si>
    <t>STB - 2021-II-4 CuAp</t>
  </si>
  <si>
    <t>(200000-10000-3000 STB)</t>
  </si>
  <si>
    <t>PDPB 2021-II-4 CuAp</t>
  </si>
  <si>
    <t>(200000-10000-4000 PDPB)</t>
  </si>
  <si>
    <t>NHTS-PR 2019-II-52 APPY</t>
  </si>
  <si>
    <t>(200000-20000-1000 NHTS-PR)</t>
  </si>
  <si>
    <t>(PANTAWID) 2021-II-3 CuAp</t>
  </si>
  <si>
    <t>202101601</t>
  </si>
  <si>
    <t>(PANTAWID) 2021-II-19 CuAp</t>
  </si>
  <si>
    <t>202104802</t>
  </si>
  <si>
    <t>(PANTAWID) 2021-II-36 CuAp</t>
  </si>
  <si>
    <t>(310100-10000-1000 Pantawid)</t>
  </si>
  <si>
    <t>SLP 2021-II-4 CuAp</t>
  </si>
  <si>
    <t>202102084</t>
  </si>
  <si>
    <t>SLP 2020-II-47 CuAp</t>
  </si>
  <si>
    <t>(310100-10000-2000 SLP)</t>
  </si>
  <si>
    <t>CRCF-PMB 2021-II-11 CuAp</t>
  </si>
  <si>
    <t>202102457</t>
  </si>
  <si>
    <t>(320101-10000-1000 CRCF)</t>
  </si>
  <si>
    <t>SFP-II CuAp</t>
  </si>
  <si>
    <t>(320102-10000-1000 SFP)</t>
  </si>
  <si>
    <t>SOCPEN 2020-II-APPY</t>
  </si>
  <si>
    <t>SOCPEN 2020-II-7 CuAp</t>
  </si>
  <si>
    <t>(320103-10000-1000 SOCPEN)</t>
  </si>
  <si>
    <t>Centenarian-2021-II-4 CuAp</t>
  </si>
  <si>
    <t>202102329</t>
  </si>
  <si>
    <t>(320103-10000-2000 CENTENARIAN)</t>
  </si>
  <si>
    <t>PSIF-AICS 2021-II-4 CuAp</t>
  </si>
  <si>
    <t>202101005</t>
  </si>
  <si>
    <t>PSIF-AICS 2021-II-17 CuAp</t>
  </si>
  <si>
    <t>PSIF-AICS 2021-II-23 CuAp</t>
  </si>
  <si>
    <t>202102003</t>
  </si>
  <si>
    <t>PSIF-COMBASED)-2021-II-45 CuAp</t>
  </si>
  <si>
    <t>202102045</t>
  </si>
  <si>
    <t>202102097</t>
  </si>
  <si>
    <t>202102124</t>
  </si>
  <si>
    <t>PSIF-ADOPTION 2021-II-61 CuAp</t>
  </si>
  <si>
    <t>PSIF-AICS 2021-II-36 CuAp</t>
  </si>
  <si>
    <t>202102151</t>
  </si>
  <si>
    <t>(3201041-10000-1000 PROTECTIVE)</t>
  </si>
  <si>
    <t>PWDs/OP-2021-II-4 CuAp</t>
  </si>
  <si>
    <t>202102266</t>
  </si>
  <si>
    <t>h</t>
  </si>
  <si>
    <t>PWD/OP-2020-II-2 CuAp</t>
  </si>
  <si>
    <t>(3201041-10000-2000 PWDs / OP)</t>
  </si>
  <si>
    <t>UCT-IOC-2020-II-4 CuAp</t>
  </si>
  <si>
    <t>UCT-APPY 2019-II-52</t>
  </si>
  <si>
    <t>UCT-IOC APPY 2019-II-67</t>
  </si>
  <si>
    <t>UCT-GOP APPY 2019-II-33</t>
  </si>
  <si>
    <t>UCT-GOP APPY 2018-II-25</t>
  </si>
  <si>
    <t>UCT-IOC 2020-II-4 CuAp</t>
  </si>
  <si>
    <t>UCT-IOC 2020-II-20 CuAp</t>
  </si>
  <si>
    <t>UCT-IOC 2020-II-36 CuAp</t>
  </si>
  <si>
    <t>UCT-IOC-2020-II-20 CuAp</t>
  </si>
  <si>
    <t>UCT-IOC-2020-II-36CuAp</t>
  </si>
  <si>
    <t>UCT-IOC-2020-II-58 CuAp</t>
  </si>
  <si>
    <t>(320104-20000-3000 UCT)</t>
  </si>
  <si>
    <t>ISSO-2021-II-2 CuAp</t>
  </si>
  <si>
    <t>202101037</t>
  </si>
  <si>
    <t>(320105-10000-1000 ISSO)</t>
  </si>
  <si>
    <t>RRPTP-2020-II-4 CuAp</t>
  </si>
  <si>
    <t>(320105-10000-3000 RRPTP)</t>
  </si>
  <si>
    <t>RRPTP - 2021-II-4 CuAp</t>
  </si>
  <si>
    <t>202102019</t>
  </si>
  <si>
    <t>DRRP CC 2021-II-19 CuAp</t>
  </si>
  <si>
    <t>202001052</t>
  </si>
  <si>
    <t>DRRP 2021-II-3 CuAp</t>
  </si>
  <si>
    <t>202101063</t>
  </si>
  <si>
    <t>202102209</t>
  </si>
  <si>
    <t>202102241</t>
  </si>
  <si>
    <t>(330100-10000-1000 DRRP)</t>
  </si>
  <si>
    <t>QRF-CF 2021-II-2 CuAp</t>
  </si>
  <si>
    <t>(330100-10000-3000 QRF)</t>
  </si>
  <si>
    <t>SB-2021-II-3 CuAp</t>
  </si>
  <si>
    <t>202101080</t>
  </si>
  <si>
    <t>202102311</t>
  </si>
  <si>
    <t>(340100-10000-1000 SB)</t>
  </si>
  <si>
    <t>SWIDB 2021-II-2 CuAp</t>
  </si>
  <si>
    <t>202102420</t>
  </si>
  <si>
    <t>(350100-10000-2000 SWIDB)</t>
  </si>
  <si>
    <t xml:space="preserve">                                   Sub - Total NCA and NTA received for CY 2020</t>
  </si>
  <si>
    <t>T.R.A. (cumulative)</t>
  </si>
  <si>
    <t>Sub-Total</t>
  </si>
  <si>
    <t xml:space="preserve">Less : </t>
  </si>
  <si>
    <t>Replacement of Staled, Cancelled Checks &amp; Adjustments under MDS Fund Cluster 01</t>
  </si>
  <si>
    <t>Return of Unspended Cash Advances</t>
  </si>
  <si>
    <t>Grand Total</t>
  </si>
  <si>
    <t>THIS MONTH</t>
  </si>
  <si>
    <t>LAST MONTH</t>
  </si>
  <si>
    <t>Prepared By:</t>
  </si>
  <si>
    <t>RECAPITULATION :</t>
  </si>
  <si>
    <t>Notice of Cash Allocation</t>
  </si>
  <si>
    <t xml:space="preserve">Notice of Transferred Allocation </t>
  </si>
  <si>
    <t>Tax Remittance Advice</t>
  </si>
  <si>
    <t>Replacement of Staled, Cancelled Checks and Adjustments</t>
  </si>
  <si>
    <t>Replacement of Staled</t>
  </si>
  <si>
    <t>Cancelled Checks</t>
  </si>
  <si>
    <t>Adjustments</t>
  </si>
  <si>
    <t>Total</t>
  </si>
  <si>
    <t>Date/Time Printed  :      March 08, 2021  02:37:15 PM</t>
  </si>
  <si>
    <t>Accounting Section - Finance Unit</t>
  </si>
  <si>
    <t>Certified Correct :</t>
  </si>
  <si>
    <t xml:space="preserve">To recognize the receipt of collection for the return of unspent cash advance under O.R. # 9892922.  To- ROWENA ARUGAY under Check #201252 dated 12/17/2020 amounting to P 55,485.00.  </t>
  </si>
  <si>
    <t>2021-02-001070</t>
  </si>
  <si>
    <t>26</t>
  </si>
  <si>
    <t>Feb</t>
  </si>
  <si>
    <t xml:space="preserve">To recognize the receipt of collection for the return of unspent fund transfer under O.R. # 9892920.  To -QUIRINO STATE UNIVERSITY under Check # 183202 dtd. 06/20/2018 amounting to P 243,687.78.    </t>
  </si>
  <si>
    <t>2021-02-001069</t>
  </si>
  <si>
    <t xml:space="preserve">To recognize receipt of collection for Clearances of Minors Traveling Abroad (MTA) under O.R. # 9892919 amounting to P 300.00.  </t>
  </si>
  <si>
    <t>Clearance and Certification Fees</t>
  </si>
  <si>
    <t>2021-02-001068</t>
  </si>
  <si>
    <t xml:space="preserve">To record the receipt of collection for Licensing Fee and Registration Fee under O.R. # 9892915-16. To -THE GOOD SHEPHERD SHELTER FPR CHILDREN, INC. amounting to P 2,000.00. -Breakdown:    O.R. #                            Payor                           </t>
  </si>
  <si>
    <t>2021-02-000889</t>
  </si>
  <si>
    <t xml:space="preserve">To record receipt of collection for return of unspent cash advance under O.R. # 9892915 dtd. 02/26/2021.   To -MARCIANO D. DAMEG under check #s 200597 amounting to 2,700.00.        </t>
  </si>
  <si>
    <t>2021-02-000887</t>
  </si>
  <si>
    <t xml:space="preserve">To recognize receipt of collection for the return of unspent cash advance under O.R. #9892913-14. To -DELIA  COMPARES DE GUZMAN for Check #s 194976 et al. amounting to P 85,496.00. -BREAKDOWN   O.R. #                           SDO                         </t>
  </si>
  <si>
    <t>2021-02-000885</t>
  </si>
  <si>
    <t xml:space="preserve">To recognize the receipt of collection for the return of unspent cash advance under O.R. # 9892912. To -JULIET  LAURETA GACUTAN for check #194893 dtd. 12/9/2019 amounting to 206,493.00.  </t>
  </si>
  <si>
    <t>2021-02-000865</t>
  </si>
  <si>
    <t xml:space="preserve">To record the the receipt of collection for Registration Fee under O.R. # 9892911. To - NUEVA VIZCAYA INTERACTIVE VOLUNTEERS ORGANIZATION, INC. amounting to P 1,000.00.  </t>
  </si>
  <si>
    <t>2021-02-000856</t>
  </si>
  <si>
    <t xml:space="preserve">To recognize the receipt of collection for the return of unspent cash advances under O.R. # 9892910 dtd. 02/19/2021. To -CECIL  LINGAN ARAO for check # 197182 dtd. 6/19/2020 amounting to P 46,686.75.  </t>
  </si>
  <si>
    <t>2021-02-000841</t>
  </si>
  <si>
    <t>19</t>
  </si>
  <si>
    <t xml:space="preserve">To recognize the receipt of collection for unspent cash advance under OR #s 9892900-908. To -LAURITA ARESTA CASTAÑEDA under check #195823 et al. amounting to P 15,224.00. -BREAKDOWN   O.R. #                           SDO                                   </t>
  </si>
  <si>
    <t>2021-02-000820</t>
  </si>
  <si>
    <t>18</t>
  </si>
  <si>
    <t xml:space="preserve">To recognize the receipt of collection for the return of unspent Fund Trransfer to LGUs for the implementation of the Bottom-up Budgeting / BUB Project Re: Construction of Crisis Center under O.R. #9892899. To - LGU Kasibu, Nueva Vizcaya under chk# 97578 </t>
  </si>
  <si>
    <t>2021-02-000816</t>
  </si>
  <si>
    <t>To recognize the receipt of collection for the return of unspent cash advances under OR #s 9892890-92. To -LAURITA ARESTA CASTAÑEDA under check #s 9892890 et al. amounting to P 150,944.00. -Breakdown:    O.R. #             CHECK # &amp; DATE               AMO</t>
  </si>
  <si>
    <t>2021-02-000797</t>
  </si>
  <si>
    <t xml:space="preserve">To recognize the receipt of collection for the return of unspent cash advances under OR # 9892898. To -LAURITA ARESTA CASTAÑEDA for check # 190313 dtd. 12/28/2018 amounting to P 3,400.00.  </t>
  </si>
  <si>
    <t>2021-02-000810</t>
  </si>
  <si>
    <t>17</t>
  </si>
  <si>
    <t>To record receipt of collection for return of unspent cash advance under O.R. # 9892893-97. To -JULIET  LAURETA GACUTAN under check #s 194905 et al. amounting to P7,403.50. -Breakdown  O.R. #                     SDO                             Check # &amp; D</t>
  </si>
  <si>
    <t>2021-02-000804</t>
  </si>
  <si>
    <t xml:space="preserve">To recognize the receipt of collection for Clearances of Minors Traveling Abroad (MTA) under OR# 9892889.   To -ALWIN RON &amp; ALIAH WINA ROSE CALIMLIM amounting to P 600.00.  </t>
  </si>
  <si>
    <t>2021-02-000786</t>
  </si>
  <si>
    <t xml:space="preserve">To recognize the receipt of collection for the return of unspent cash advance for the payment of expenses for Food &amp; Emergency use of DMRT members re: Earthquake in Itbayat, Batanes under O.R. # 9892884.  To - MR. ROMMEL GAMIAO under check # 193108 dated </t>
  </si>
  <si>
    <t>2021-02-000760</t>
  </si>
  <si>
    <t xml:space="preserve">To recognize the receipt of collection for the return of unspent cash advance for  totally damaged houses by typhoon Ompong.  To -IBN Ben R. Deza  under check# 189755 dated 12/21/18 amounting to  Php 50,000.00.  </t>
  </si>
  <si>
    <t>2021-02-000757</t>
  </si>
  <si>
    <t>16</t>
  </si>
  <si>
    <t>To recognize the receipt of collection for the  return of unspent cash advance (SAP) under O.R. # 9892880-81 dtd. 02/11/21. To -MARCIANO DOCTOLERO DAMEG under check #s 343223 et al. amounting to P 242,000.00. -Breakdown:    O.R. #        Check # &amp; Check D</t>
  </si>
  <si>
    <t>2021-02-000764</t>
  </si>
  <si>
    <t>11</t>
  </si>
  <si>
    <t xml:space="preserve">To recognize the receipt of collection for Clearances of Minors Travelling Abroad under O.R. # 9892879 dtd. 02/11/2021.  To -JOSHUA ANDREI IGNACIO amounting to P 300.00         </t>
  </si>
  <si>
    <t>2021-02-000746</t>
  </si>
  <si>
    <t>To recognize the receipt of collection for the return of unspent cash advance for the tokens, prizes, and other supplies for the children's month celebration cum Regional Quiz Bowl for O.R. #9892878. To- ALI BISCARO under Check # 194654 dated 11/19/2019 a</t>
  </si>
  <si>
    <t>2021-02-000734</t>
  </si>
  <si>
    <t xml:space="preserve">To recognize receipt of collection for Registration and Licensing Fee under OR #9892874-75. To -SEFTON VILLAGE CHILDREN'S HOME, INC. amounting to P 2,000.00.    </t>
  </si>
  <si>
    <t>2021-02-000721</t>
  </si>
  <si>
    <t>10</t>
  </si>
  <si>
    <t xml:space="preserve">To recognize the receipt of collection of Clearances for Minors Travelling Abroad (MTA) under O.R. # 9892873. To -RIHANA A. RIYAZ amounting to P 300.00.    </t>
  </si>
  <si>
    <t>2021-02-000717</t>
  </si>
  <si>
    <t xml:space="preserve">To recognize receipt of collection for unspent cash advances for OR # 9892851 et al. To - MARCIANO DAMEG under check #s 199601 et al. dated 07/23/2020 amounting to 1,782,000.00. -Breakdown:     O.R. #  CHECK # and DATE  Municipality      Amount   9892851 </t>
  </si>
  <si>
    <t>2021-02-000704</t>
  </si>
  <si>
    <t>9</t>
  </si>
  <si>
    <t xml:space="preserve">To recognize the receipt of collection for the return of unspent fund transfer for O.R. # 9892849. To - LGU ABULUG, CAGAYAN under check # 196031 dtd 4/8/2020 amounting to 11,000.00.  </t>
  </si>
  <si>
    <t>2021-02-000693</t>
  </si>
  <si>
    <t>5</t>
  </si>
  <si>
    <t xml:space="preserve">To record the receipt of collection of return unspent cash advance under O.R. # 9892847 re: typhoon Ompong. To - CELCO L. ARAO JR. under the following check # 190014 dtd. 12/27/2018 amounting to P 3,400.00.                  </t>
  </si>
  <si>
    <t>2021-02-000632</t>
  </si>
  <si>
    <t>4</t>
  </si>
  <si>
    <t xml:space="preserve">To recognize the receipt of collection for the return of unspent cash advance for OR #9892846.  To- ROWENA  S. ARUGAY under Check #201251 dated 12/17/2020 amounting to P 24,635.00.        </t>
  </si>
  <si>
    <t>2021-02-000613</t>
  </si>
  <si>
    <t>3</t>
  </si>
  <si>
    <t>To recognize the receipt of collection for the return of unspent cash advance for the implementation of SAP Bayanihan 2 in the Municipality of Naguilian, Isabela under O.R. # 9892845 dtd. 02/03/21.To-MARCIANO D. DAMEG under Check # 201002 dated 12/14/2020</t>
  </si>
  <si>
    <t>2021-02-000591</t>
  </si>
  <si>
    <t>To recognize the receipt of collection for the return of unspent cash advances (SAP) under O.R #s 9892834 et al.  To MARCIANO DAMEG under check # 343211 dtd. 08/24/2020 amounting to 193,700.00. -Breakdown     O.R. #         Check # &amp; Date         Barangay</t>
  </si>
  <si>
    <t>2021-02-000577</t>
  </si>
  <si>
    <t>2</t>
  </si>
  <si>
    <t xml:space="preserve">To recognize receipt of collection for the return of unspent cash advance under check no. 168866 dated April 06, 2017.  To - Ali I. Biscaro under O. R. number 9892833 dtd 02/01/2021 amounting to P2,500.00.  </t>
  </si>
  <si>
    <t>2021-02-000559</t>
  </si>
  <si>
    <t>1</t>
  </si>
  <si>
    <t>Account Title / Particulars</t>
  </si>
  <si>
    <t>JEV Number</t>
  </si>
  <si>
    <t>Date</t>
  </si>
  <si>
    <t>Account Code</t>
  </si>
  <si>
    <t>(01101101) Regular Agency Fund - General Fund - New General Appropriations - Specific Budgets of National Government Agencies</t>
  </si>
  <si>
    <t>Month of February 2021</t>
  </si>
  <si>
    <t>General Journal</t>
  </si>
  <si>
    <t>Date/Time Printed  :      March 08, 2021  02:36:55 PM</t>
  </si>
  <si>
    <t>Payment of Purchase of Inventory  --to payment of underpayment amounting to P 3,500 under JEV # 02-000844 dtd 2/18/21 re: 4 pcs Steel Cabinet for the NHTS Staff for LIGHTHOUSE COOPERATIVEunder LDDAP ADA No.0101101-02-0137-2021 dated 02/26/2021    LDDAP AD</t>
  </si>
  <si>
    <t>Semi-Expendable Machinery and Equipment Expenses</t>
  </si>
  <si>
    <t>2021-02-001061</t>
  </si>
  <si>
    <t>Payment of Purchase of Inventory  --to payment of 1 Pc Digital Voice Recorder Et. Al For The Swids for ALEJANDRA ENTERPRISESunder LDDAP ADA No.0101101-02-0135-2021 dated 02/23/2021    LDDAP ADA FEBRUARY 2021    Ck#9900210135</t>
  </si>
  <si>
    <t>Due to BIR</t>
  </si>
  <si>
    <t>2021-02-000784</t>
  </si>
  <si>
    <t>25</t>
  </si>
  <si>
    <t>Purchase of PPE  --to payment of 7 Pcs Laptop For The Inputing And Updating Of Slp Database for FIXIE COMPUTER VENTURESunder LDDAP ADA No.0101101-02-0101-2021 dated 02/08/2021    LDDAP ADA FEBRUARY 2021    Ck#9900210101</t>
  </si>
  <si>
    <t>2021-02-000902</t>
  </si>
  <si>
    <t>23</t>
  </si>
  <si>
    <t>Purchase of PPE  --to payment of 1 Unit Laptop For The Swids During The Webinar for LIGHTHOUSE COOPERATIVEunder LDDAP ADA No.0101101-02-0133-2021 dated 02/23/2021    LDDAP ADA FEBRUARY 2021    Ck#9900210133</t>
  </si>
  <si>
    <t>2021-02-000900</t>
  </si>
  <si>
    <t>Payment of Purchase of Inventory  --To payment of 1 pc digital camera for use of SWIDS during webinars for: LIGHTHOUSE COOPERATIVE under LDDAP ADA NO.0101101-02-0133-2021 dated 02/23/2021    CBB  50203210-03    LDDAP ADA FEBRUARY 2021  Ck#9900210133</t>
  </si>
  <si>
    <t>2021-02-000859</t>
  </si>
  <si>
    <t xml:space="preserve">Payment of Purchase of Inventory  --To payment of 17 pcs speaker ( JBL Flips Portable w/out mic) et al for Video conferencing and other ICT needs for: ABANA COMPUTER SERVICES &amp; GENERAL MERCHANDISE under LDDAP ADA NO0101101-02-0130-2021 dated 02/23/2021   </t>
  </si>
  <si>
    <t>2021-02-000852</t>
  </si>
  <si>
    <t xml:space="preserve">Payment of Repair and Maintenance  --To payment of 4 gals semi gloss latex paint et al for the repainting of RHWGs observation area and Psychology room for: PARBE LUMBER &amp; CONSTRUCTION SUPPLY INC. under LDDAP ADA NO. 0101101-02-0131-2021 dated 02/23/2021 </t>
  </si>
  <si>
    <t>Repairs and Maintenance - Buildings and Other Structures</t>
  </si>
  <si>
    <t>2021-02-000851</t>
  </si>
  <si>
    <t>Payment of Repair and Maintenance    -- To payment of 1Box THHN wire et al for the materials needed for the installation of exhaust fans at RSCC Building  for: PARBE LUMBER CONSTRUCTION SUPPLY INC. under LDDAP ADA NO. 0101101-02-0131-2021 dated 02/23/2021</t>
  </si>
  <si>
    <t>2021-02-000849</t>
  </si>
  <si>
    <t>Payment for Repairs and Maintenance of Transportation Equipment  To payment of 1 lot Perform 185,000 Km etc. for the Preventive Maintenance of ISUZU-DMAX  for: BM DOMINGO MOTOR SALES INC. under LDDAP ADA NO. 0101101-02-0134-2021 dated 02/23/2021    350100</t>
  </si>
  <si>
    <t xml:space="preserve">Repairs and Maintenance - Transportation Equipment  </t>
  </si>
  <si>
    <t>2021-02-000847</t>
  </si>
  <si>
    <t>To recognize the payment of DSWD staff re: Salary of Regular, Contractual, Casual and Moa Workers for the period 2nd quincena (Feb 16-28)   To: De Villa Jr, Fernando et. al. under LDDAP-ADA No.  0101101-02-0123-2021 dated 02/23/2021    Reg, Cont, Cas -  1</t>
  </si>
  <si>
    <t>2021-02-000836</t>
  </si>
  <si>
    <t>Payment of Repair and Maintenance  --To to payment of 60 Pcs 10mm Rsb Et. Al For The Improvement Of Old Warehouse for under LDDAP ADA No.0101101-02-0132-2021 dated 02/23/2021    LDDAP ADA FEBRUARY 2021  Ck#9900210132</t>
  </si>
  <si>
    <t>2021-02-000778</t>
  </si>
  <si>
    <t>Payment of Repair and Maintenance  --to payment of 90 Pcs 10mm Et. Al For The Extension Of Mini Conference Of Rds Offfice for under LDDAP ADA No.0101101-02-0132-2021 dated 02/23/2021    LDDAP ADA FEBRUARY 2021    Ck#9900210132</t>
  </si>
  <si>
    <t>2021-02-000776</t>
  </si>
  <si>
    <t>Payment of Repair and Maintenance  --to payment of 72 M Chain 6mm For The Fabrication Of Parking Post Of Dswd F02 for: DE2 ENTERPRISES under LDDAP ADA 0101101-02-0132-2021 dated 02/23/2021    200000100001000 50213040-99    LDDAP ADA FEBRUARY 2021        C</t>
  </si>
  <si>
    <t>2021-02-000773</t>
  </si>
  <si>
    <t>Payment of Repair and Maintenance  --To payment of 10 Pails Waterproofing Paint Et. Al For The Waterproofing Of Wails Of Dswd F02 for: DE2 ENTERPRISES under LDDAP ADA 0101101-02-0132-2021 dated 02/23/2021    LDDAP ADA FEBRUARY 2021      Ck#9900210132</t>
  </si>
  <si>
    <t>2021-02-000771</t>
  </si>
  <si>
    <t>To recognize the remittance of GSIS premiums and loans for the month of February 2021  To: Government Service Insurance System under LDDAP-ADA No. 0101101-02-0120-2021 dated 2/22/2021    F. de Villa -  1,445,417.71       Ck#9900210120</t>
  </si>
  <si>
    <t>Employees Compensation Insurance Premiums</t>
  </si>
  <si>
    <t>Due to GSIS</t>
  </si>
  <si>
    <t>2021-02-001008</t>
  </si>
  <si>
    <t>22</t>
  </si>
  <si>
    <t>To recognize the refund of remittance for the period February 2021  To-Mark Paul Tangaro, John Neil Lu (SSS), Jenette p. Itliong (PHILHEALTH), Wendilyn Tabbal (PAGIBIG), Joy Narag (SWEAP LOAN) and Cristy Mae Abraham, Randy Bacud (GSIS POLICY LOAN)    SSS-</t>
  </si>
  <si>
    <t>Due to Pag-IBIG</t>
  </si>
  <si>
    <t>2021-02-000592</t>
  </si>
  <si>
    <t>21</t>
  </si>
  <si>
    <t>To recognize the payment of DSWD staff re: Travelling Expense incurred while on official travel  To- ODY MELODY IN-UYAY ET. AL under LDDAP ADA No. 0101101-02-0126-2021 dated February 23, 2021     BREAKDOWN:    ODY MELODY IN-UYAY ET. AL- 8,700.00  AIZA GAR</t>
  </si>
  <si>
    <t>2021-02-000583</t>
  </si>
  <si>
    <t>Purchase of PPE &amp; SEME  --to payment of 15 Pcs Usb Microphone Et. Al For The Video Conferencing And Other Ict Needs for FIXIE COMPUTER VENTURESunder LDDAP ADA No.0101101-02-0115-2021 dated 02/20/2021    LDDAP ADA FEBRUARY 2021    Ck#9900210115</t>
  </si>
  <si>
    <t>2021-02-000903</t>
  </si>
  <si>
    <t>20</t>
  </si>
  <si>
    <t>Purchase of PPE  --To recognize payment of 10 pcs Mid Range Desktop Computers for various offices to upgrade old computers used for data processing for:FIXIE COMPUTER VENTURES under LDDAP ADA NO. 0101101-02-0114-2021 dated 02/20/2021      VARIOUS      LDD</t>
  </si>
  <si>
    <t>2021-02-000875</t>
  </si>
  <si>
    <t>Payment of Purchase of Inventory  --to payment of 1 Pc Computer Table For The Video Conferencing And Other Ict Needs And Validation for HAPPY BOTIQUE under LDDAP ADA No.0101101-02-0116-2021 dated 02/20/2021    LDDAP ADA FEBRUARY 2021    Ck#9900210116</t>
  </si>
  <si>
    <t>2021-02-000831</t>
  </si>
  <si>
    <t>Payment of Purchase of Inventory  --to payment of 26 Boxes Multivitamins For The Cvrrcy Use for ROBERTSON'S DRUGSTOREunder LDDAP ADA No.0101101-02-0117-2021 dated 02/20/2021    LDDAP ADA FEBRUARY 2021      Ck#9900210117</t>
  </si>
  <si>
    <t>2021-02-000830</t>
  </si>
  <si>
    <t>Payment of Repair and Maintenance  --to payment of 1 Unit Analok Sliding Window Et. Al For The Replacement Of Decorative Blocks for JOAN ANTONETTE P. FEDIRICOunder LDDAP ADA No.0101101-02-0118-2021 dated 02/20/2021    LDDAP ADA FEBRUARY 2021  Ck#990021011</t>
  </si>
  <si>
    <t>2021-02-000829</t>
  </si>
  <si>
    <t>Payment of Repair and Maintenance  --to payment of 1 Unit Analok Partition With Fixed Glass Et. Al For The Extension Of The Cash Section for JOAN ANTONETTE P. FEDIRICOunder LDDAP ADA No.0101101-02-0118-2021 dated 02/20/2021    LDDAP ADA FEBRUARY 2021    C</t>
  </si>
  <si>
    <t>2021-02-000828</t>
  </si>
  <si>
    <t xml:space="preserve">Payment of Repair and Maintenance  --To payment of 38 Bags Portalnd Cement Et. Al For The Waterproofing Of Walls And Canopy Of Dswd F02 for: PARBE LUMBER CONSTRUCTION SUPPLY INC. under LDDAP ADA 0101101-02-0096-2021 dated 02/20/2021    LDDAP ADA FEBRUARY </t>
  </si>
  <si>
    <t>2021-02-000801</t>
  </si>
  <si>
    <t>Payment of Water, Electrical, Internet Subscription  --To payment of 750 Containers Of Purified Water For The Month Of December 2020 for: RODERICK STO. TOMAS/AQUA DAD REFILLING STATION under LDDAP ADA 0101101-02-0098-2021 dated 02/20/2021    LDDAP ADA FEB</t>
  </si>
  <si>
    <t>2021-02-000800</t>
  </si>
  <si>
    <t>Payment of Repair and Maintenance  --To payment of 2 Sets Stainless Steel For The Replacement For The Damage Door Knob for: MELDA MADRID HARDWARE CENTER, INC. under LDDAP ADA 0101101-02-0099-2021 dated 02/20/2021    LDDAP ADA FEBRUARY 2021      Ck#9900210</t>
  </si>
  <si>
    <t>2021-02-000794</t>
  </si>
  <si>
    <t xml:space="preserve">Payment of Purchase of Inventory  --To payment of 2 Sets Wireless Mic For The Rscc During The Meetings for: CIRCUIT SHOCK ELECTRICAL SALES &amp; SERVICES C/O ANTHONY DULIN under LDDAP ADA 0101101-02-0068-2021 dated 02/20/2021    LDDAP ADA FEBRUARY 2021       </t>
  </si>
  <si>
    <t>2021-02-000647</t>
  </si>
  <si>
    <t>Payment of Purchase of Inventory  --To payment of 10 Pcs Magnetic Screw For The Rictmu for: FIXIE COMPUTER VENTURES under 0101101-02-0103-2021 dated 02/20/2021    LDDAP ADA FEBRUARY 2021          Ck#9900210103</t>
  </si>
  <si>
    <t>2021-02-000642</t>
  </si>
  <si>
    <t>Payment of Repair and Maintenance  --To payment of 30 Bags Portland Cement Et. Al For The Improvement Of Old Warehouse for: MELDA MADRID HARDWARE CENTER, INC. under LDDAP ADA 0101101-02-0104-2021 DATED 02/20/2021    LDDAP ADA FEBRUARY 2021        Ck#99002</t>
  </si>
  <si>
    <t>2021-02-000641</t>
  </si>
  <si>
    <t>Payment of Reimbursement of Other MOOE  --To payment of Meals And Snacks For The Turn Over And Installation Ceremonies for: MA. CRISTINA C. MONTANIEL/VALERIANO GRILL under LDDAP ADA 0101101-02-0105-2021 dated 02/20/2021    LDDAP ADA FEBRUARY 2021      Ck#</t>
  </si>
  <si>
    <t xml:space="preserve">Other Maintenance and Operating Expenses  </t>
  </si>
  <si>
    <t>2021-02-000638</t>
  </si>
  <si>
    <t>Payment of RM -To payment of 15 Bags Adhesive For The Improvement Od Rscc Industrial Kitchen for: DPG HOME ENTERPRISES under LDDAP ADA 0101101-02-0106-2021 dated 02/20/2021    LDDAP ADA FEBRUARY 2021        Ck#9900210106</t>
  </si>
  <si>
    <t>2021-02-000636</t>
  </si>
  <si>
    <t>Payment of RM --To payment of 1 Pail Flat Latex For The Extension Of Mini Conference At Rd's Office : PARBE LUMBER CONSTRUCTION SUPPLY INC. under LDDAP ADA 0101101-02-0107-2021 dated 02/20/2021    LDDAP ADA FEBRUARY 2021          Ck#9900210107</t>
  </si>
  <si>
    <t>2021-02-000631</t>
  </si>
  <si>
    <t>Payment of RM To payment of 6 Pcs 16mm Etal For The Construction Of Canopy At Rscc for: PARBE LUMBER CONSTRUCTION SUPPLY INC. under LDDAP ADA 0101101-02-0108-2021 dated 02/20/2021    LDDAP ADA FEBRUARY 2020        Ck#9900210108</t>
  </si>
  <si>
    <t>2021-02-000627</t>
  </si>
  <si>
    <t>Payment of Repair and Maintenance  --To payment of 55 Pcs 12mm Rsb For The Construction Of Landscapped Waiting Area Of Rscc for: PARBE LUMBER CONSTRUCTION SUPPLY INC.  under LDDAP ADA 0101101-02-0109-2021 dated 02/20/2021    LDDAP ADA FEBRUARY 2021      C</t>
  </si>
  <si>
    <t>2021-02-000623</t>
  </si>
  <si>
    <t xml:space="preserve">Payment of Repair and Maintenance  --To payment of 5kgs 1 1/2 Finishing Nail Et. Al For The Additional Fabrication Of Cabinets And Side Table Of Cvrrcy for: DE2 ENTERPRISES under LDDAP ADA 0101101-02-0110-2021 dated 020/20/2021    LDDAP ADA FEBRUARY 2021 </t>
  </si>
  <si>
    <t>2021-02-000622</t>
  </si>
  <si>
    <t>Payment of Repair and Maintenance  --To payment of 21 Pcs 208 Pillows Block Et. Al For The Improvement Of Gates Of Cvrrcy for: IRISH ALUMINUM &amp; GLASS SUPPLY under LDDAP ADA 0101101-02-0111-2021 dated 02/20/2021    LDDAP ADA FEBRUARY 2021          Ck#99002</t>
  </si>
  <si>
    <t>2021-02-000618</t>
  </si>
  <si>
    <t>Payment of Repair and Maintenance  --To payment of 1700 Pcs 4" Chb For The Rehabilitation Of Drainage Canal At Cvrrcy for: DE2 ENTERPRISES under LDDAP ADA 0101101-02-0112-2021  dated 02/20/2021    LDDAP ADA FEBRUARY 2021        Ck#9900210112</t>
  </si>
  <si>
    <t>2021-02-000615</t>
  </si>
  <si>
    <t>To payment of 5 Cu. M Garden Soil For The Construction Of Landscape Waiting Area At Rscc under LDDAP ADA 0101101-02-0113-2021 dated 02/20/2021 for: CHI HARDWARE (Repairs &amp; Maintenance)    LDDAP ADA FEBRUARY 2021        Ck#9900210113</t>
  </si>
  <si>
    <t>2021-02-000614</t>
  </si>
  <si>
    <t>Payment of Repair and Maintenance  --To payment of 8 Gals Qde Chocolate Brown Et. Al For The Repair Of Window Of Cvrrcy  for: PARBE LUMBER CONSTRUCTION SUPPLY INC.underLDDAP ADA NO. 0101101-02-0097-2021 dated 02/19/2021    LDDAP ADA FEBRUARY 2021      Ck#</t>
  </si>
  <si>
    <t>2021-02-000808</t>
  </si>
  <si>
    <t xml:space="preserve">Payment of Repair and Maintenance  --To payment of 1 Box Thhn Wire Et. Al For The Materials Needed In The Installation Of Flood Light At Dswd F02  for: PARBE LUMBER CONSTRUCTION SUPPLY INC.underLDDAP ADA NO. 0101101-02-0097-2021 dated 02/19/2021    LDDAP </t>
  </si>
  <si>
    <t>2021-02-000806</t>
  </si>
  <si>
    <t>Payment of Repair and Maintenance  --To payment of 83 Pcs Diameter Stainless Steel Continous For The Improvement Of Gates At Cvrrcy  for: PARBE LUMBER CONSTRUCTION SUPPLY INC.underLDDAP ADA NO. 0101101-02-0097-2021 dated 02/19/2021    LDDAP ADA FEBRUARY 2</t>
  </si>
  <si>
    <t>2021-02-000803</t>
  </si>
  <si>
    <t>Payment of Purchase of Inventory  --to payment of 1 Pc External Harddrive For The Server  for ABRAHAM MAMAYSONunder LDDAP ADA No.0101101-02-0090-2021 dated 02/18/2021    LDDAP ADA FEBRUARY 2021    Ck#9900210090</t>
  </si>
  <si>
    <t>2021-02-001012</t>
  </si>
  <si>
    <t>Payment of Purchase of Inventory  --To payment of 5 bundles looseleaf Cover for SLP for: ADILYNNE'S GENERAL MERCHANDISE BY: ERLINDA B. SARRAIL under LDDAP ADA NO. 0101101-02-0081-2021 dated 02/18/2021    SLP   5020301000      LDDAP ADA FEBRUARY 2021    Ck</t>
  </si>
  <si>
    <t xml:space="preserve">Office Supplies Expenses </t>
  </si>
  <si>
    <t>2021-02-000874</t>
  </si>
  <si>
    <t>To recognize the payment of 80 boxes of surgical mask for the use of social pension program FY 2020  To-ADILYNNE'S GENERAL MERCHANDISE BY: ERLINDA B. SARRAIL under LDDAP ADA NO.0101101-02-0083-2021 dated 02/18/2021    QRF  50203080    LDDAP ADA FEBRUARY 2</t>
  </si>
  <si>
    <t>2021-02-000873</t>
  </si>
  <si>
    <t>To recognize payment of 200 pcs spring notebook 90 leaves et al. for the educational supplies of school children of RHWG   To-ADILYNNE'S GENERAL MERCHANDISE BY: ERLINDA B. SARRAIL under LDDAP ADA NO. 0101101-02-083-2021 BDATED 02/18/2021      CENTER  5020</t>
  </si>
  <si>
    <t>2021-02-000871</t>
  </si>
  <si>
    <t>Payment of Repair and Maintenance  --To payment of 1 pc 3/4'' male adoptor, PVC blue et al. for the installation of new water line for RHWG under LDDAP ADA NO. 0101101-02-0084-2021 dated 02/18/2021       CENTER  50213040      LDDAP ADA FEBRUARY 2021    Ck</t>
  </si>
  <si>
    <t>2021-02-000868</t>
  </si>
  <si>
    <t xml:space="preserve">Payment of Repair and Maintenance  --To recognize payment of 200 pcs 30cm x 60cm ceramic wall tiles, white for the improvement of RSCC's industrial kitchen under LDDAP ADA NO. 0101101-02-080-2021 dated 02/18/2021    CRCF  50213040      LDDAP ADA FEBRUARY </t>
  </si>
  <si>
    <t>2021-02-000864</t>
  </si>
  <si>
    <t>Payment of Repair and Maintenance  --To recognize payment of 1 set stainless steel, double basin kitchen sink with complete accessories for the repair of kitchen of sink at RSCC  To- RICARDO ISIDRO//RAI BUILDERS HOME DEPOT under LDDAP ADA NO.0101101-02-00</t>
  </si>
  <si>
    <t>2021-02-000862</t>
  </si>
  <si>
    <t>Payment of Water, Electrical, Internet Subscription  --To payment of 710 containers of Purified Drinking Water for the month f January 2021 for: RODERICK STO. TOMAS//AQUA DAD WATER REFILLING STATION under LDDAP ADA No. 0101101-02-0082-2021 dated 02/18/202</t>
  </si>
  <si>
    <t>2021-02-000861</t>
  </si>
  <si>
    <t>Payment of Training and Advertising Expenses  --To payment of meals for the conduct of year end performance checkpoint and program review and evaluation workshop cum division meeting for: ROLYN OLIVAS REGUALOS//STARMAX FOOD HOUSE under LDDAP ADA 0101101-0</t>
  </si>
  <si>
    <t>Training Expenses</t>
  </si>
  <si>
    <t>2021-02-000857</t>
  </si>
  <si>
    <t>Payment of Purchase of Inventory  --To payment of 1 pc unit Laserjet Printer et al. for use of the NHTS staff  for : LIGHTHOUSE COOPERATIVE under LDDAP ADA NO. 0101101-02-0086-2021 dated 02/18/2021    NHTS  50203990    LDDAP ADA FEBRUARY 2021    Ck#990021</t>
  </si>
  <si>
    <t>2021-02-000855</t>
  </si>
  <si>
    <t xml:space="preserve">Payment of Purchase of Inventory    To recognize payment of 12 units Printer, All in one Ink Jet ET. AL. for use of different staffs under Community based Programs and services    To: FIXIE COMPUTER VENHTURES under LDDAP ADA #: 0101101-02-0091-2021 dated </t>
  </si>
  <si>
    <t>2021-02-000845</t>
  </si>
  <si>
    <t>Payment of Purchase of Inventory  --to payment of 4 pcs Steel Cabinet for the NHTS Staff for LIGHTHOUSE COOPERATIVEunder LDDAP ADA No.0101101-02-0092-2021 dated 02/18/2021    LDDAP ADA FEBRUARY 2021    Ck#9900210092</t>
  </si>
  <si>
    <t>2021-02-000844</t>
  </si>
  <si>
    <t>To payment of 15 reams paper, multicopy 80 gsm, 210mmx297mm et al. For use of Social Pension Program Implementation FY 2020   To-TUGUEGARAO LB MART under LDDAP ADA 0101101-02-0089-2021 dated 02/18/2021      PO# 2020-12-0698  LDDAP ADA FEBRUARY        Ck#9</t>
  </si>
  <si>
    <t>2021-02-000833</t>
  </si>
  <si>
    <t>Payment of Purchase of Inventory  --to payment of 16 Drums Hp17a For The Nhts In The Implementation Of Data Collection for NEED INK SALES AND SERVICESunder LDDAP ADA No.0101101-02-0075-2021 dated 02/17/2021    LDDAP ADA FEBRUARY 2021  Ck#9900210075</t>
  </si>
  <si>
    <t>2021-02-000822</t>
  </si>
  <si>
    <t>Payment of Repair and Maintenance  --To payment of 180 Pcs Ceramic Wall For The Improvement Of Rhwg's Industrial Kitchen  for: RICARDO I. ISIDROunderLDDAP ADA NO. 0101101-02-0076-2021 dated 02/17/2021    LDDAP ADA FEBRUARY 2021  Ck#9900210076</t>
  </si>
  <si>
    <t>2021-02-000819</t>
  </si>
  <si>
    <t>Payment of Repair and Maintenance  --To payment of 3 Pcs Towel Rack For The Rscc Residents To Be Installed At The Clinic/isolation   for: RICARDO I. ISIDROunderLDDAP ADA NO. 0101101-02-0076-2021 dated 02/17/2021    LDDAP ADA FEBRUARY 2021    Ck#9900210076</t>
  </si>
  <si>
    <t>2021-02-000818</t>
  </si>
  <si>
    <t>Payment of Purchase of Inventory  --To payment of 33 Units Hd Webcam For The Cis And Satellite Offices  for: LIGHTHOUSE COOPERATIVEunderLDDAP ADA NO. 0101101-02-0092-2021 dated 02/18/2021    LDDAP ADA FEBRUARY 2021    Ck#9900210092</t>
  </si>
  <si>
    <t>2021-02-000814</t>
  </si>
  <si>
    <t>Payment of Purchase of Inventory  --To payment of 1 Unit All In One Printer For The Office Of Teh Regional Director  for: LIGHTHOUSE COOPERATIVEunderLDDAP ADA NO. 0101101-02-0092-2021 dated 02/18/2021    LDDAP ADA FEBRUARY 2021    Ck#9900210092</t>
  </si>
  <si>
    <t>2021-02-000813</t>
  </si>
  <si>
    <t>To recognize the payment of DSWD staff re: Salary of Job Orders for the period FEBRUARY 1-15, 2021    To: MOSTALES, ROMMEL S. under LDDAP-ADA No. 0101101-02-0078-2021 dated 02/18/2021    320101100001000  5021199000      Ck#9900210078</t>
  </si>
  <si>
    <t>2021-02-000599</t>
  </si>
  <si>
    <t>To recognize the payment of DSWD staff re: Salary of MOA Workers for the period January 1-31, 2021   To: CARIAGA, NATHANIEL under LDDAP-ADA No.  0101101-02-0078-2021 dated 2/18/2021    320104100001000  5021199000      Ck#9900210078</t>
  </si>
  <si>
    <t>2021-02-000597</t>
  </si>
  <si>
    <t>To recognize the payment of DSWD staff re: Salary of MOA Workers for the period January 1-31, 2021   To: ITLIONG, JENNETTE under LDDAP-ADA No.  0101101-02-0078-2021 dated 02/18/2021    320101100001000  5021199000      Ck#9900210078</t>
  </si>
  <si>
    <t>2021-02-000596</t>
  </si>
  <si>
    <t>To recognize the refund of remittance deducted from January payroll  To: Tumanguil, Miryan et. al. under LDDAP-ADA No. 0101101-02-0078-2021 dated 02/18/2021    320104100001000  320101100001000  5021199000      Ck#9900210078</t>
  </si>
  <si>
    <t>2021-02-000595</t>
  </si>
  <si>
    <t>To recognize the payment of DSWD staff re: Salary of MOA Workers for the period January 4-31, 2021   To: Tumolva, Katrina V. under LDDAP-ADA No.  0101101-02-0078-2021 dated 02/18/2021    350100100001000  5021199000      Ck#9900210078</t>
  </si>
  <si>
    <t>2021-02-000594</t>
  </si>
  <si>
    <t>To recognize the payment of DSWD staff re: Salary of MOA Workers for the period January 17-31, 2021   To: FRONDA, IMEE G. under LDDAP-ADA No. 0101101-02-0078-2021 dated 02/18/2021    310100100002000  5021199000      Ck#9900210078</t>
  </si>
  <si>
    <t>2021-02-000593</t>
  </si>
  <si>
    <t>To recognize the payment of DSWD staff re: Salary Differential for the period January 1-February 28,2021  To: Mora, Joiada Blesse C under LDDAP-ADA No.  0101101-02-0078-2021 dated 02/18/2021    320104100001000  5021199000      Ck#9900210078</t>
  </si>
  <si>
    <t>2021-02-000590</t>
  </si>
  <si>
    <t>To recognize the payment of DSWD staff re: Salary of MOA Workers for the period January 13-31, 2021   To: Pagalilauan, Aileen under LDDAP-ADA No.  0101101-02-0078-2021 dated 02/18/2021    320101100001000  5021199000      Ck#9900210078</t>
  </si>
  <si>
    <t>2021-02-000587</t>
  </si>
  <si>
    <t>To recognize the payment of DSWD staff re: Salary of MOA Workers for the period January 4-31, 2021   To: GALLEGO, CALVIN REY  under LDDAP-ADA No. 0101101-02-0078-2021  dated 02/18/2021    340100100001000  5021199000      Ck#9900210078</t>
  </si>
  <si>
    <t>2021-02-000582</t>
  </si>
  <si>
    <t>To recognize the payment of DSWD staff re: Salary of MOA Workers for the period FEBRUARY 1-15, 2021   To: GALLEGO, CALVIN REY under LDDAP-ADA No.  0101101-02-0079-2021 dated 02/18/2021    340100100001000  5021199000      Ck#9900210079</t>
  </si>
  <si>
    <t>2021-02-000575</t>
  </si>
  <si>
    <t>To recognize the payment of DSWD staff re: Salary of MOA Workers for the period FEBRUARY 1-15, 2021   To: ITLIONG, JENNETTE under LDDAP-ADA No.  0101101-02-0079-2021 dated 02/18/2021    320101100001000  5021199000      Ck#9900210079</t>
  </si>
  <si>
    <t>2021-02-000571</t>
  </si>
  <si>
    <t>To payment of (AP) DSWD MOA Workers re: Additional Premium  To- BABARAN, JOSEPHINE et al under LDDAP ADA No. 0101101-02-0093-2021 dated February 18, 2021    SLP      Ck#9900210093</t>
  </si>
  <si>
    <t>2021-02-000567</t>
  </si>
  <si>
    <t>To recognize the payment of DSWD staff re: Salary of MOA Workers for the period FEBRUARY 1-15, 2021   To: Pagalilauan, Aileen under LDDAP-ADA No.  0101101-02-0079-2021 dated 02/18/2021    320101100001000  5021199000      Ck#9900210079</t>
  </si>
  <si>
    <t>2021-02-000566</t>
  </si>
  <si>
    <t>To recognize the payment of DSWD staff re: Salary of MOA Workers for the period FEBRUARY 1-15, 2021   To: Tumolva, Katrina V. under LDDAP-ADA No.0101101-02-0079-2021  dated 02/18/2021    350100100001000  5021199000      Ck#9900210079</t>
  </si>
  <si>
    <t>2021-02-000564</t>
  </si>
  <si>
    <t>To recognize the payment of DSWD staff re: Salary of MOA Workers for the period FEBRUARY 1-15, 2021   To: FRONDA, IMEE G. under LDDAP-ADA No.  0101101-02-0079-2021 dated 02/18/2021    310100100002000  5021199000      Ck#9900210079</t>
  </si>
  <si>
    <t>2021-02-000560</t>
  </si>
  <si>
    <t>To recognize the payment of DSWD staff re: Travelling Expense incurred while on official travel  To-LAILA C. LASAM ET. AL under LDDAP ADA No. 0101101-02-0077-2021 dated February 18, 2021    SOCPEN  CENTERS  PSP      Ck#9900210077</t>
  </si>
  <si>
    <t>2021-02-000558</t>
  </si>
  <si>
    <t>To recognize the payment of DSWD staff re: Salary of MOA Workers for the period January 5-31, 2021   To: Pagela, Cristina F. under LDDAP-ADA No. 0101101-02-0095-2021 dated 02/18/2021    320101100001000  5021199000      Ck#9900210095</t>
  </si>
  <si>
    <t>2021-02-000557</t>
  </si>
  <si>
    <t>To recognize the payment of DSWD staff re: Salary of MOA Workers for the period FEBRUARY 1-15, 2021   To: Pagela, Cristina F. under LDDAP-ADA No. 0101101-02-0095-2021 dated 02/18/2021    320101100001000  5021199000      Ck#9900210095</t>
  </si>
  <si>
    <t>2021-02-000556</t>
  </si>
  <si>
    <t>To recognize the payment of DSWD staff re: Salary of MOA Workers for the period January 1-31, 2021   To: GUZMAN, RYSHER TATYANA B under LDDAP-ADA No. 0101101-02-0095-2021 dated 02/18/2021    320104100001000  5021199000      Ck#9900210095</t>
  </si>
  <si>
    <t>2021-02-000554</t>
  </si>
  <si>
    <t>To recognize the payment of DSWD staff re: Travelling Expense incurred while on official travel  To-CARBONELL, MIA EDSEL A. ET AL. under LDDAP-ADA No. 0101101-02-0094-2021 dated 02/18/2021     SOCPEN  DRRP        Ck#9900210094</t>
  </si>
  <si>
    <t>2021-02-000553</t>
  </si>
  <si>
    <t>To recognize the payment of DSWD staff re: Salary of MOA Workers for the period February 1-15, 2021   To: GUZMAN, RYSHER TATYANA B under LDDAP-ADA No. 0101101-02-0095-2021 dated 02/18/2021    320104100001000  5021199000      Ck#9900210095</t>
  </si>
  <si>
    <t>2021-02-000552</t>
  </si>
  <si>
    <t>To recognize the payment of DSWD staff re: Salary of Job Orders for the period FEBRUARY 1-15, 2021    To: Coballes, Rebecca T under LDDAP-ADA No. 0101101-02-0095-2021 dated 02/18/2021    350100100001000  5021199000      Ck#9900210095</t>
  </si>
  <si>
    <t>2021-02-000551</t>
  </si>
  <si>
    <t>To recognize the payment of DSWD staff re: Salary of Job Orders for the period FEBRUARY 1-15, 2021    To: BUNAGAN, MARJORIE ET. AL. under LDDAP-ADA No. 0101101-02-0095-2021 dated 02/18/2021    350100100001000  5021199000      Ck#9900210095</t>
  </si>
  <si>
    <t>2021-02-000550</t>
  </si>
  <si>
    <t>To recognize the payment of DSWD staff re: Salary of Job Orders for the period FEBRUARY 1-15, 2021    To: PILLOS, JENNIE  under LDDAP-ADA No. 0101101-02-0095-2021 dated 02/18/2021    350100100001000  5021199000      Ck#9900210095</t>
  </si>
  <si>
    <t>2021-02-000548</t>
  </si>
  <si>
    <t>To recognize the payment of DSWD staff re: Salary of Job Orders for the period FEBRUARY 1-15, 2021    To: FRONDA, CHRISTOPHER et. al. under LDDAP-ADA No.  0101101-02-0095-2021 dated 02/18/2021    320101100001000  5021199000      Ck#9900210095</t>
  </si>
  <si>
    <t>2021-02-000547</t>
  </si>
  <si>
    <t>To recognize the payment of DSWD staff re: Salary of Job Orders for the period FEBRUARY 1-15, 2021    To: Mallillin, Ayessa Marie ET. AL. under LDDAP-ADA No.  0101101-02-0095-2021 dated 02/18/2021    330100100001000  5021601000      Ck#9900210095</t>
  </si>
  <si>
    <t>2021-02-000541</t>
  </si>
  <si>
    <t>To recognize the payment of DSWD staff re: Salary of Job Orders for the period FEBRUARY 1-15, 2021    To: TAMAYAO, LORIEJANE ET. AL.  under LDDAP-ADA No. 0101101-02-0095-2021 dated 02/18/2021    330100100001000  5021601000      Ck#9900210095</t>
  </si>
  <si>
    <t>2021-02-000539</t>
  </si>
  <si>
    <t>To recognize the payment of DSWD staff re: Salary of MOA Workers for the period February 1-15, 2021   To: BUTAY, MARIA CRISTINA et. Al. under LDDAP-ADA No. 0101101-02-0095-2021 dated 02/18/2021    310100100002000  5021199000      Ck#9900210095</t>
  </si>
  <si>
    <t>2021-02-000538</t>
  </si>
  <si>
    <t>To recognize the payment of DSWD staff re: Salary of Job Orders for the period February 16-28, 2021    To: ROBERTS, ROSIE et. al. under LDDAP-ADA No.  0101101-02-0095-2021 dated 02/18/2021    320101100001000  5021199000      Ck#9900210095</t>
  </si>
  <si>
    <t>2021-02-000535</t>
  </si>
  <si>
    <t>Payment of Purchase of Inventory  --To payment of 2 Pcs Digital Voice Recorder  For The Nhts Staff for: LIGHTHOUSE COOPERATIVE under LDDAP ADA 0101101-02-0086-2021 dated 02/18/2021    LDDAP ADA FEBRUARY 2021        Ck#9900210086</t>
  </si>
  <si>
    <t>2021-02-000511</t>
  </si>
  <si>
    <t>Payment of Training and Advertising Expenses  --To payment of 44 Pcs Advocacy Tshirt With Printing To Be Used During The Celebration Of Rscc Family Day for: FELINETTE GENERAL MERCHANDISE under LDDAP ADA 0101101-02-0087-2021 dated 02/18/2021    LDDAP ADA F</t>
  </si>
  <si>
    <t>2021-02-000510</t>
  </si>
  <si>
    <t xml:space="preserve">Payment of Repair and Maintenance  --To payment of 3 Pcs Uv Light For The Office Of The Regional Haven for: DBC FURNISHING under LDDAP ADA 0101101-02-0088-2021 dated 02/18/2021    LDDAP ADA FEBRUARY 2021         </t>
  </si>
  <si>
    <t>2021-02-000509</t>
  </si>
  <si>
    <t>Payment of Purchase of Inventory  --to payment of 5 Pcs Keyboard For The Nhts Staff for FIXIE COMPUTER VENTURESunder LDDAP ADA No.0101101-02-0073-2021 dated 02/17/2021    LDDAP ADA FEBRUARY 2021  Ck#9900210073</t>
  </si>
  <si>
    <t>2021-02-000905</t>
  </si>
  <si>
    <t>Purchase of PPE  --to payment of 1 Unit Scanner For The Typhoon Rehabilitation  for FIXIE COMPUTER VENTURESunder LDDAP ADA No.0101101-02-0073-2021 dated 02/17/2021    LDDAP ADA FEBRUARY 2021  Ck#9900210073</t>
  </si>
  <si>
    <t>2021-02-000904</t>
  </si>
  <si>
    <t>Payment of Purchase of Inventory  --To payment of 1 pcs foldable plastic table for the use of the NHTS staff in the NHTS Building for its daily operations for: NEW TUGUEGARAO BOMBAY BAZAR under LDDAP ADA NO. 0101101-02-0071-2021 dated 02/17/2021    NHTPSP</t>
  </si>
  <si>
    <t>2021-02-000869</t>
  </si>
  <si>
    <t>Payment of Purchase of Inventory  --to payment of 1 Pc Stethoscope For The Medical Equipments for RENE GIANCARLO B. GUZMAN/MEDIX DEPOTunder LDDAP ADA No.0101101-02-0069-2021 dated 02/17/2021    LDDAP ADA FEBRUARY 2021    Ck#9900210069</t>
  </si>
  <si>
    <t>2021-02-000827</t>
  </si>
  <si>
    <t>Payment of Purchase of Inventory  -to payment of 23 Pcs Otg For The Promotive Division for ABANA COMPUTER SERVICESunder LDDAP ADA No.0101101-02-0070-2021 dated02/17/2021    LDDAP ADA FEBRUARY 2021    Ck#9900210070</t>
  </si>
  <si>
    <t>2021-02-000826</t>
  </si>
  <si>
    <t>Payment of Purchase of Inventory  --to payment of 13 Reams Paper Et. Al For The Social Pension Program for TUGUEGARAO LB MART under LDDAP ADA No.0101101-02-0072-2021 dated 02/17/2021    LDDAP ADA FEBRUARY 2021    Ck#9900210072</t>
  </si>
  <si>
    <t>2021-02-000825</t>
  </si>
  <si>
    <t>Payment of Purchase of Inventory  --to payment of 1 Drum Hp17a For The Implementation And Validation Phase for NEED INK SALES AND SERVICESunder LDDAP ADA No.0101101-02-0074-2021 dated 02/17/2021    LDDAP ADA FEBRUARY 2021    Ck#9900210074</t>
  </si>
  <si>
    <t>2021-02-000824</t>
  </si>
  <si>
    <t>Payment of Purchase of Inventory  --to payment of 2 Cart Opt 55a For The Social Pension Program Fy 2021 for NEED INK SALES AND SERVICESunder LDDAP ADA No.0101101-02-0074-2021 dated 02/17/2021    LDDAP ADA FEBRUARY 2021  Ck#9900210074</t>
  </si>
  <si>
    <t>2021-02-000823</t>
  </si>
  <si>
    <t>Payment of Repair and Maintenance  --To payment of 20 Pcs 10mm Rsb For The Rehabilitation Of Rhgs Paving Blocks for: PARBE LUMBER CONSTRUCTION SUPPLY INC. under LDDAP ADA 0101101-02-0102-2021 dated 02/16/2021    LDDAP ADA FEBRUARY 2021        Ck#990021010</t>
  </si>
  <si>
    <t>2021-02-000793</t>
  </si>
  <si>
    <t>Payment of Janitorial Services  --to payment of Utility Janitorial Services-december 2020 for ITAWES SECURITY PROACTIVE AGENCY INC.under LDDAP ADA No.0101101-02-0065-2021 dated 02/16/2021    LDDAP ADA FEBRUARy 2021    Ck#9900210065</t>
  </si>
  <si>
    <t>2021-02-000790</t>
  </si>
  <si>
    <t>Payment of Security  --to payment of Security Services-december 2021 for ITAWES SECURITY PROACTIVE AGENCY INC.under LDDAP ADA No.0101101-02-0065-2021 dated 02/16/2021    LDDAP ADA FEBRUARY 2021  Ck#9900210065</t>
  </si>
  <si>
    <t>2021-02-000787</t>
  </si>
  <si>
    <t>(AP) To recognize the payment of DSWD Staff re: Premiums for the period July - December 2020   To: Coballes, Rebecca T under LDDAP-ADA No.  0101101-02-0062-2021 Dated 02/16/2021    320101100001000  5021199000      Ck#9900210062</t>
  </si>
  <si>
    <t>2021-02-000519</t>
  </si>
  <si>
    <t>To recognize the payment of DSWD staff re: Salary of MOA Workers for the period February 1-15, 2020   To:ABOGADO, BRYAN JAY  et. Al.  under LDDAP-ADA No.  0101101-02-0061-2021 dated 2/16/2021    310100100002000  5021199000      Ck#9900210061</t>
  </si>
  <si>
    <t>2021-02-000517</t>
  </si>
  <si>
    <t>To recognize the payment of DSWD staff re: Travelling Expense incurred while on official travel    TO: Tangan, Brendan Jansen L under LDDAP-ADA No.  0101101-02-0063-2021 dated 02/16/2021    320104100001000  5020101000      Ck#9900210063</t>
  </si>
  <si>
    <t>2021-02-000515</t>
  </si>
  <si>
    <t>To recognize the payment of DSWD staff re: Travelling Expense incurred while on official travel    TO: BRUNO, CONRAD MARK et. al. under LDDAP-ADA No. 0101101-02-0063-2021 dated 02/16/2021    320103100001000  330100100001000  5020101000      Ck#9900210063</t>
  </si>
  <si>
    <t>2021-02-000514</t>
  </si>
  <si>
    <t>To recognize the remittance of Pag-ibig Fund Contribution and (MP2-Modified Pag-ibig II)  for the month of January 2021  To: HDMF-Pag-ibig under LDDAP-ADA No. 0101101-02-0058-2021 dated 02/15/2021    R. ARZADON ET. AL. -  62,050.00       Ck#9900210058</t>
  </si>
  <si>
    <t>2021-02-000990</t>
  </si>
  <si>
    <t>15</t>
  </si>
  <si>
    <t>To recognize the remittance of Philhealth Contributions for the month of February 2021   To: Philippine Health Insurance Corporation under LDDAP-ADA No. 0101101-02-0057-2021 dated 2/15/21    R. Arzadon et. al. - 132513.03      Ck#9900210057</t>
  </si>
  <si>
    <t>2021-02-000978</t>
  </si>
  <si>
    <t xml:space="preserve">To recognize the remittance of MBA Contributions and  Salary Loans for the month of January  2021  To: Mutual Benefit Association under LDDAP-ADA No. 0101101-01-0022-2021 dated 1/29/2021    BREAKDOWN:  ABOGADO. BRYAN ET. AL - 2,182.67  DE VILLA, FERNANDO </t>
  </si>
  <si>
    <t>2021-02-000971</t>
  </si>
  <si>
    <t>To recognize the remittance of Philhealth Contributions of Pantawid Staff for the month of January 2021  To: Philippine Health Insurance Corporation under LDDAP-ADA No. 0101101-02-0057-2021 dated 02/15/2021    310100100001000  5021199000      Ck#990021005</t>
  </si>
  <si>
    <t>2021-02-000966</t>
  </si>
  <si>
    <t>To recognize the remittance of MBA Contributions and Salary Loans for the month of January  2021  To: Mutual Benefit Association under LDDAP-ADA No. 0101101-02-0059-2021 dated 2/15/2021    ARRS  DRRP  SFP  SOCIAL PENSION  PSP  50211990    LDDAP ADA     FE</t>
  </si>
  <si>
    <t>2021-02-000951</t>
  </si>
  <si>
    <t>To recognize the remittance of MBA Salary Loans for the month of January  2021  To: Mutual Benefit Association under LDDAP-ADA No. 0101101-02-0060-2021 dated 2/15/2021    ARRS  50211990    LDDAP ADA     FEBRUARY 2021      Ck#9900210060</t>
  </si>
  <si>
    <t>2021-02-000947</t>
  </si>
  <si>
    <t>To recognize the remittance of GSIS premiums fdor the month of November 2020  To-Government Service Insurance System under LDDAP ADA No. 0101101-02-0056-2021 dated 02/15/2021    Breakdown:     Fernando R. De Villa Jr. et al - 4,200.48  Mylene Attaban et a</t>
  </si>
  <si>
    <t>2021-02-000946</t>
  </si>
  <si>
    <t>To recognize the payment of DSWD staff re: Salary of MOA Workers for the period FEBRUARY 1-15, 2021   To: Gannaban, Marites ET. AL. under LDDAP-ADA No.  0101101-02-0052-2021 dated 02/15/2021    320104100001000  5021199000      Ck#9900210052</t>
  </si>
  <si>
    <t>2021-02-000834</t>
  </si>
  <si>
    <t>To recognize the payment of DSWD staff re: Salary of MOA Workers for the period FEBRUARY 1-15, 2021   To: Aquino, Virginia ET. AL. under LDDAP-ADA No. 0101101-02-0052-2021 dated 02/15/2021    320104100001000  5021199000      Ck#9900210052</t>
  </si>
  <si>
    <t>2021-02-000670</t>
  </si>
  <si>
    <t>To recognize the payment of DSWD staff re: Salary of MOA Workers for the period FEBRUARY 1-15, 2021   To: Lacambra, Susan ET. AL. under LDDAP-ADA No.  0101101-02-0052-2021 dated 2/15/2021    320103100001000  5021199000      Ck#9900210052</t>
  </si>
  <si>
    <t>2021-02-000667</t>
  </si>
  <si>
    <t>To recognize the payment of DSWD staff re: Salary of MOA Workers for the period FEBRUARY 1-15, 2021   To:Duque, Edmin et. al.  under LDDAP-ADA No.  0101101-02-0052-2021 dated 02/15/2021    320101100001000  5021199000      Ck#9900210052</t>
  </si>
  <si>
    <t>2021-02-000654</t>
  </si>
  <si>
    <t>To recognize the payment of DSWD staff re: Salary of MOA Workers for the period FEBRUARY 1-15, 2021   To: Biz, Joemar et. al. under LDDAP-ADA No.  0101101-02-0052-2021 dated 02/15/2021    320101100001000  5021199000      Ck#9900210052</t>
  </si>
  <si>
    <t>2021-02-000651</t>
  </si>
  <si>
    <t>To recognize the payment of DSWD staff re: Salary of MOA Workers for the period FEBRUARY 1-15, 2021   To: Abong, Andres et. al. under LDDAP-ADA No. 0101101-02-0052-2021 dated 02/15/2021    200000100001000  5021199000      Ck#9900210052</t>
  </si>
  <si>
    <t>2021-02-000650</t>
  </si>
  <si>
    <t>To recognize the payment of DSWD staff re: Salary of MOA Workers for the period FEBRUARY 1-15, 2021   To: Lagua, Jimmy et. al. under LDDAP-ADA No.  0101101-02-0052-2021 dated 02/15/2021    330100100001000  5021199000      Ck#9900210052</t>
  </si>
  <si>
    <t>2021-02-000648</t>
  </si>
  <si>
    <t>To recognize the payment of DSWD staff re: Salary of MOA Workers for the period FEBRUARY 1-15, 2021   To: AMID, CLAUDINE I under LDDAP-ADA No.  0101101-02-0052-2021 dated 02/15/2021    320105100003000  5021199000      Ck#9900210052</t>
  </si>
  <si>
    <t>2021-02-000646</t>
  </si>
  <si>
    <t>To recognize the payment of DSWD staff re: Salary of MOA Workers for the period FEBRUARY 1-15, 2021   To: Dagan, Maridal M  under LDDAP-ADA No. 0101101-02-0052-2021 dated 02/15/2021    320101100001000  5021199000      Ck#9900210052</t>
  </si>
  <si>
    <t>2021-02-000645</t>
  </si>
  <si>
    <t>To recognize the payment of DSWD staff re: Salary of MOA Workers for the period FEBRUARY 1-15, 2021   To: Arzadon, Ramil Valerio ET. AL. under LDDAP-ADA No. 0101101-02-0052-2021 dated 02/15/2021    320101100001000  5021199000      Ck#9900210052</t>
  </si>
  <si>
    <t>2021-02-000644</t>
  </si>
  <si>
    <t>To recognize the payment of DSWD staff re: Salary of MOA Workers for the period FEBRUARY 1-15, 2021   To: Taguiam, Felipe ET. AL. under LDDAP-ADA No.  0101101-02-0052-2021 dated 02/15/2021    320101100001000  5021199000      Ck#9900210052</t>
  </si>
  <si>
    <t>2021-02-000639</t>
  </si>
  <si>
    <t>To recognize the payment of DSWD staff re: Salary of MOA Workers for the period FEBRUARY 1-15, 2021   To: Romano, Leon Milan Emmanuel L under LDDAP-ADA No.  0101101-02-0052-2021 dated 02/15/2021    320104100001000  5021199000      Ck#9900210052</t>
  </si>
  <si>
    <t>2021-02-000637</t>
  </si>
  <si>
    <t>To recognize the payment of DSWD staff re: Salary of MOA Workers for the period FEBRUARY 1-15, 2021   To: Mora, Jeffrey ET. AL. under LDDAP-ADA No. 0101101-02-0052-2021 dated 02/15/2021    330100100001000  5021199000      Ck#9900210052</t>
  </si>
  <si>
    <t>2021-02-000634</t>
  </si>
  <si>
    <t>To recognize the payment of DSWD staff re: Salary of MOA Workers for the period FEBRUARY 1-15, 2021   To: CALANOGA, MIKE CHRISSA P under LDDAP-ADA No. 0101101-02-0052-2021 dated 02/15/2021    200000100003000  5021199000      Ck#9900210052</t>
  </si>
  <si>
    <t>2021-02-000630</t>
  </si>
  <si>
    <t>To recognize the payment of DSWD staff re: Salary of MOA Workers for the period FEBRUARY 1-15, 2021   To: Tad-o, Edwardson et. al. under LDDAP-ADA No.  0101101-02-0052-2021 dated 2/15/2021    320102100001000  5021199000      Ck#9900210052</t>
  </si>
  <si>
    <t>2021-02-000628</t>
  </si>
  <si>
    <t>To recognize the payment of DSWD staff re: Salary of MOA Workers for the period FEBRUARY 1-15, 2021   To: Capili, Nemilyn et. al. under LDDAP-ADA No. 0101101-02-0052-2021 dated 02/15/2021    320104100001000  5021199000      Ck#9900210052</t>
  </si>
  <si>
    <t>2021-02-000621</t>
  </si>
  <si>
    <t>To recognize the payment of DSWD staff re: Salary of MOA Workers for the period FEBRUARY 1-15, 2021   To: Bagcal, Bartolome P, Jr et. al. under LDDAP-ADA No. 0101101-02-0052-2021 dated 02/15/2021    350100100001000  5021199000      Ck#9900210052</t>
  </si>
  <si>
    <t>2021-02-000616</t>
  </si>
  <si>
    <t>To recognize the payment of DSWD staff re: Salary of MOA Workers for the period FEBRUARY 1-15, 2021   To: Ferrer, Reymund et. al. under LDDAP-ADA No.0101101-02-0052-2021  dated 02/15/2021    320104200003000  5021199000      Ck#9900210052</t>
  </si>
  <si>
    <t>2021-02-000612</t>
  </si>
  <si>
    <t>To recognize the payment of DSWD staff re: Salary of MOA Workers for the period FEBRUARY 1-15, 2021   To: Mamauag, Dan Glice under LDDAP-ADA No.  0101101-02-0052-2021 dated 02/15/2021    350100100001000  5021199000      Ck#9900210052</t>
  </si>
  <si>
    <t>2021-02-000609</t>
  </si>
  <si>
    <t>To recognize the payment of DSWD staff re: Salary of MOA Workers for the period FEBRUARY 1-15, 2021   To: Guzman, Jojo B under LDDAP-ADA No. 0101101-02-0052-2021 dated 02/15/2021    320103100002000  5021199000      Ck#9900210052</t>
  </si>
  <si>
    <t>2021-02-000605</t>
  </si>
  <si>
    <t>To recognize the reimbursement of expenditures incurred for SY 2019-2020 and SY 2020-2021  To: Alariao, Mac Paul V under LDDAP-ADA No. 0101101-02-0053-2021 dated 02/15/2021    100000100001000  5020202000      Ck#9900210053</t>
  </si>
  <si>
    <t>2021-02-000532</t>
  </si>
  <si>
    <t>To recognize the payment of DSWD staff re: Travelling Expense incurred while on official travel    TO: Quilang, Danny Celso D under LDDAP-ADA No.  0101101-02-0053-2021 dated 02/15/2021    310100100002000  5020101000      Ck#9900210053</t>
  </si>
  <si>
    <t>2021-02-000531</t>
  </si>
  <si>
    <t>To recognize the payment of DSWD staff re: Travelling Expense incurred while on official travel    TO: Juan, Roxanne et. al. under LDDAP-ADA No.  0101101-02-0053-2021 dated 02/15/2021    320103100001000  320102100001000  5020101000      Ck#9900210053</t>
  </si>
  <si>
    <t>2021-02-000530</t>
  </si>
  <si>
    <t>To recognize the payment of DSWD staff re: Salary of Job Orders for the period January 16-31, 2021    To: DULIN, LILYANNE D under LDDAP-ADA No. 0101101-02-0054-2021 dated 02/15/2021    330100100001000  5021601000      Ck#9900210054</t>
  </si>
  <si>
    <t>2021-02-000528</t>
  </si>
  <si>
    <t>To recognize the payment of DSWD staff re: Salary Differential due to NBC 584  To: PECHON, JOEY S under LDDAP-ADA No.0101101-02-0054-2021  dated 02/15/2021    350100100001000  5010101000      Ck#9900210054</t>
  </si>
  <si>
    <t>Salaries and Wages - Regular</t>
  </si>
  <si>
    <t>2021-02-000527</t>
  </si>
  <si>
    <t>To recognize the payment of DSWD staff re: Salary of Job Orders for the period January 16-31, 2021    To: BAGO, KATRINA under LDDAP-ADA No. 0101101-02-0054-2021 dated 02/15/2021    330100100001000  5021601000      Ck#9900210054</t>
  </si>
  <si>
    <t>2021-02-000526</t>
  </si>
  <si>
    <t>To recognize the payment of DSWD staff re: Salary of Job Orders for the period January 16-31, 2021    To: GARCIA, FERDINAND G. under LDDAP-ADA No. 0101101-02-0054-2021 dated 02/15/2021    350100100001000  5021199000      Ck#9900210054</t>
  </si>
  <si>
    <t>2021-02-000525</t>
  </si>
  <si>
    <t>To recognize the payment of DSWD staff re: Travelling Expense incurred while on official travel    TO: Tad-o, Edwardson et. al. under LDDAP-ADA No. 0101101-02-0055-2021 dated 2/15/2021    320102100001000  320103100001000  5020101000      Ck#9900210055</t>
  </si>
  <si>
    <t>2021-02-000524</t>
  </si>
  <si>
    <t>Payment of Repair and Maintenance  --to payment of 2 Pcs 32mm Male Adoptor Et. Al For The Installation Of New Waterline for MELDA MADRID HARDWARE CENTER, INC.under LDDAP ADA No.0101101-02-0100-2021 dated 02/11/2021      320101100001000  5021003000    LDDA</t>
  </si>
  <si>
    <t>2021-02-001006</t>
  </si>
  <si>
    <t>Payment of Purchase of Inventory  --to payment of 5 pcs all in one printer for the NHTS PR Validation for ABANA COMPUTER SERVICESunder LDDAP ADA No.0101101-02-0043-2021 dated 02/11/2021    LDDAP ADA FEBRUARY 2021    Ck#9900210043</t>
  </si>
  <si>
    <t>2021-02-000898</t>
  </si>
  <si>
    <t>Payment of Purchase of Inventory  --to payment of 10 Pcs Internal Solid State For The Rictmu  for ABANA COMPUTER SERVICESunder LDDAP ADA No.0101101-02-0043-2021 dated 02/11/2021    LDDAP ADA FEBRUARY 2021    Ck#9900210043</t>
  </si>
  <si>
    <t>2021-02-000897</t>
  </si>
  <si>
    <t>Payment of Purchase of Inventory  --To payment of 1 Unit Conference System Unit Et. Al For The Conference Hall And Operation Center for: CIRCUIT SHOCK ELECTRICAL SALES &amp; SERVICES C/O ANTHONY DULIN under LDDAP ADA 0101101-02-0042-2021 dated 02/11/2021    L</t>
  </si>
  <si>
    <t>2021-02-000796</t>
  </si>
  <si>
    <t>Payment of Repair and Maintenance  --To payment of 2 Pcs 32mm Male Adoptor Et. Al For The Installation Of New Waterline for: MELDA MADRID HARDWARE CENTER, INC. under LDDAP ADA   0101101-02-0044-2021 dated 02/11/2021    LDDAP ADA FEBRUARY 2021      Ck#9900</t>
  </si>
  <si>
    <t>2021-02-000768</t>
  </si>
  <si>
    <t>Payment of Repair and Maintenance  --To payment of 9 Pcs Hardiflex Et. Al For The Rehabilitation Of Laundry Area At Cvrrcy for: MELDA MADRID HARDWARE CENTER, INC. under LDDAP ADA 0101101-02-0044-2021 dated 02/11/2021    LDDAP ADA FEBRUARY 2021          Ck</t>
  </si>
  <si>
    <t>2021-02-000766</t>
  </si>
  <si>
    <t>Payment of Repair and Maintenance  --To payment of 50 Bags Cement Et. Al For The Rehabilitation Of Laundry Area With Ramp For The Cvrrcy for: CHI HARDWARE under LDDAP ADA 0101101-02-0046-2021 dated 02/11/2021    LDDAP ADA FEBRUARY 2021      Ck#9900210046</t>
  </si>
  <si>
    <t>2021-02-000753</t>
  </si>
  <si>
    <t>Payment of Repair and Maintenance  --To payment of 9 Pcs Pre-painted Gutter For The Rehabilitation Of Laundry Area for: CHI HARDWARE under LDDAP ADA 0101101-02-0046-2021 dated 02/11/2021    LDDAP ADA FEBRUARY 2021        Ck#9900210046</t>
  </si>
  <si>
    <t>2021-02-000750</t>
  </si>
  <si>
    <t>Payment of Repair and Maintenance  --To payment of 2 Boxes 4" Cutting Disc Et. Al For The Construction Of Rscc Main Entrance for: CHI HARDWARE under LDDAP ADA 0101101-02-0046-2021 dated 02/11/2021    LDDAP ADA FEBRUARY 2021        Ck#9900210046</t>
  </si>
  <si>
    <t>2021-02-000749</t>
  </si>
  <si>
    <t>Payment of Security  --To payment of Security Services-jan 2021 for: ITAWES SECURITY PROACTIVE AGENCY INC. under LDDAP ADA 0101101-02-0047-2021 dated 02/11/2021    LDDAP ADA FEBRUARY 2021      Ck#9900210047</t>
  </si>
  <si>
    <t>2021-02-000745</t>
  </si>
  <si>
    <t>Payment of Janitorial Services  --To payment of utility janitorial services rendered for the period January 2021 and additional utility at CVRRCY for: ITAWES SECURITY PROACTIVE AGENCY INC. under LDDAP ADA 0101101-02-0047-2021 dated 02/11/2021    LDDAP ADA</t>
  </si>
  <si>
    <t>2021-02-000741</t>
  </si>
  <si>
    <t>Payment of Purchase of Inventory  --To payment of 300 Pcs Dswd Vest For The Drrm for: JEMS PRINTING SERVICES under LDDAP ADA 0101101-02-0048-2021 dated 02/11/2021    FEBRUARY 2021        Ck#9900210048</t>
  </si>
  <si>
    <t>2021-02-000739</t>
  </si>
  <si>
    <t>Payment of Repair and Maintenance  --To payment of 4 Gals Reflectorized Paint For The Fabrication Of Parking for: PARBE LUMBER CONSTRUCTION SUPPLY INC. under LDDAP ADA 0101101-02-0049-2021 dated 02/11/2021    ACTUAL VOUCHER- 8838.00  JEV     LDDAP ADA FEB</t>
  </si>
  <si>
    <t>2021-02-000671</t>
  </si>
  <si>
    <t xml:space="preserve">Payment of Purchase of Inventory  ----To payment of u shaped acrylic desk shield for the Installation of Acrylic Desk at CIU for: JOAN ANTONETTE P. FEDERICO/ NORTH SAPPHIRE ALUMINUM AND GLASS under LDDAP ADA 0101101-02-0050-2021 dated 02/11/2021    LDDAP </t>
  </si>
  <si>
    <t>2021-02-000652</t>
  </si>
  <si>
    <t>Payment of Repair and Maintenance  --To payment of 11.3 Sqm Analoc Type Partition For The Partition Of Psychologist Office At Cvrrcy for: GOLDEN GLASS BUILDERS under LDDAP ADA 0101101-02-0041-2021 dated 02/11/2021    LDDAP ADA FEBRUARY 2021      Ck#990021</t>
  </si>
  <si>
    <t>2021-02-000606</t>
  </si>
  <si>
    <t>To recognize the payment of DSWD staff re: Salary of MOA workers for the month of January 2021    To: FERRER, REYMUND et. al. under LDDAP-ADA No.  0101101-02-0038-2021 dated 02/10/2021    320104100001000  5021199000    Note: underpayment amounting to P352</t>
  </si>
  <si>
    <t>2021-02-001040</t>
  </si>
  <si>
    <t>To recognize the payment of DSWD staff re: Salary of Job Orders for the period FEBRUARY 1-15, 2021  ( Understated Ada 32 )  To: ESPINOSA, RANDY   under LDDAP-ADA No.  0101101-02-0038-2021 dated 02/10/2021      Ck#9900210038</t>
  </si>
  <si>
    <t>2021-02-001003</t>
  </si>
  <si>
    <t>To recognize payment of DSWD Personnel re: Salary Differential for January 2021  To-Arzadon Ramil Valerio et al under LDDAP ADA No. 0101101-02-0039-2021 dated February 10, 2021     VARIOUS  5021199000      Ck#9900210039</t>
  </si>
  <si>
    <t>2021-02-000617</t>
  </si>
  <si>
    <t>To recognize the payment of foster care subsidies for 40 foster children without special needs for the month of January 2021  To- SHIRLEY RINGOR, ET AL under LDDAP-ADA  No. 0101101-02-0040-2021 dated 02/10/2021    ADOPTION      Ck#9900210040</t>
  </si>
  <si>
    <t>2021-02-000549</t>
  </si>
  <si>
    <t>To recognize the refund of remittances deducted for January 2021 payroll  To: Bongbonga, Rosalia et. al. under LDDAP-ADA No. 0101101-02-0036-2021 dated 2/10/2021    310100100001000  5010102000      Ck#9900210036</t>
  </si>
  <si>
    <t>2021-02-000534</t>
  </si>
  <si>
    <t>To recognize the payment of DSWD staff re: Travelling Expense incurred while on official travel    TO: Tabua, Albert et. al. under LDDAP-ADA No. 0101101-02-0037-2021 dated 02/10/2021    350100100001000  320102100001000  5020101000      Ck#9900210037</t>
  </si>
  <si>
    <t>2021-02-000523</t>
  </si>
  <si>
    <t>To recognize the payment of DSWD staff re: Travelling Expense incurred while on official travel    TO: Tabua, Albert et. al. under LDDAP-ADA No.  0101101-02-0037-2021 dated 2/10/2021    350100100001000  320102100001000  5020101000      Ck#9900210037</t>
  </si>
  <si>
    <t>2021-02-000522</t>
  </si>
  <si>
    <t xml:space="preserve">To recognize the payment of DSWD staff re: Travelling Expense incurred while on official travel    TO: PASOS, FEBIE ANN et. al. under LDDAP-ADA No. 0101101-02-0037-2021 dated 2/10/2021    320103100001000  320101100001000  320103100001000  320103100001000 </t>
  </si>
  <si>
    <t>2021-02-000521</t>
  </si>
  <si>
    <t xml:space="preserve">To recognize the payment of DSWD staff re: Travelling Expense incurred while on official travel    TO: Rama Chandran, Allan Christian et. al. under LDDAP-ADA No.  0101101-02-0037-2021 dated 02/10/2021    320101100001000  320104100001000  320103100001000  </t>
  </si>
  <si>
    <t>2021-02-000520</t>
  </si>
  <si>
    <t>To recognize the payment of DSWD staff re: Salary of Regular Workers for the period February 1-15, 2020  To: De Villa Jr, Fernando ET. AL. under LDDAP-ADA No.  0101101-02-0035-2021 dated 2/10/2021    350100100001000  5010101000  5010201000    320101100001</t>
  </si>
  <si>
    <t>Personal Economic Relief Allowance (PERA)</t>
  </si>
  <si>
    <t>2021-02-000512</t>
  </si>
  <si>
    <t>To recognize the payment of DSWD staff re: Salary of Contractual Workers for the period February 1-15, 2021     To: Santos, Rovelyn ET. AL.  under LDDAP-ADA No.  0101101-02-0035-2021 dated 02/10/2021    320101100001000  5010102000      Ck#9900210035</t>
  </si>
  <si>
    <t>2021-02-000448</t>
  </si>
  <si>
    <t>To recognize the payment of DSWD staff re: Salary of Contractual Workers for the period February 1-15, 2021     To: Mansibang, Minaflor B ET. AL.  under LDDAP-ADA No.  0101101-02-0035-2021 dated 02/10/2021    320101100001000  5010102000      Ck#9900210035</t>
  </si>
  <si>
    <t>2021-02-000444</t>
  </si>
  <si>
    <t>To recognize the payment of DSWD staff re: Salary of Contractual Workers for the period February 1-15, 2021     To: Domingo, Constancia M  under LDDAP-ADA No.  0101101-02-0035-2021 dated 2/10/2021    350100100001000  5010102000      Ck#9900210035</t>
  </si>
  <si>
    <t>2021-02-000440</t>
  </si>
  <si>
    <t>To recognize the payment of DSWD staff re: Salary of Contractual Workers for the period February 1-15, 2021     To: Cabuyadao,Jenalyn C ET. AL.  under LDDAP-ADA No.  0101101-02-0035-2021 dated 7/10/2021    310100100002000  5010102000      Ck#9900210035</t>
  </si>
  <si>
    <t>2021-02-000438</t>
  </si>
  <si>
    <t>To recognize the payment of DSWD staff re: Salary of Contractual Workers for the period February 1-15, 2021     To: Soriano, Christopher M ET. AL.  under LDDAP-ADA No.  0101101-02-0035-2021 dated 02/10/2021    200000100002000  5010102000      Ck#990021003</t>
  </si>
  <si>
    <t>2021-02-000437</t>
  </si>
  <si>
    <t>To recognize the payment of DSWD staff re: Salary of Contractual Workers for the period February 1-15, 2021     To: Tangonan, Matthias James Ryan L et. Al.  under LDDAP-ADA No. 0101101-02-0035-2021 dated 02/10/2021    200000100002000  5010102000      Ck#9</t>
  </si>
  <si>
    <t>2021-02-000436</t>
  </si>
  <si>
    <t>To recognize the payment of DSWD staff re: Salary of Contractual Workers for the period February 1-15, 2021     To: Bainto, Fernando et. Al.  under LDDAP-ADA No. 0101101-02-0035-2021 dated 02/10/2021    320103100001000  5010102000      Ck#9900210035</t>
  </si>
  <si>
    <t>2021-02-000435</t>
  </si>
  <si>
    <t>To recognize the refund of remittance for the period January 2021  To: Marilen Babaran (SSS) and Lord Cristin Lagundi (GSIS Conso Loan) under LDDAP-ADA No. 0101101-02-0038-2021 dated 2/10/21    GSIS - 10,063.40  SSS  - 360.00    310100100002000  501010200</t>
  </si>
  <si>
    <t>2021-02-000421</t>
  </si>
  <si>
    <t>To recognize the Representation and Transportation Allowance for the month of February 2021   To:Alan, Lucia S under LDDAP-ADA No.  0101101-02-0038-2021 Dated 02/10/2021    350100100001000  5010202000  5010203000      Ck#9900210038</t>
  </si>
  <si>
    <t>Transportation Allowance (TA)</t>
  </si>
  <si>
    <t>2021-02-000420</t>
  </si>
  <si>
    <t>To recognize the Representation and Transportation Allowance for the month of February 2021  To: Lopez,Franco  under LDDAP-ADA No.  0101101-02-0038-2021 Dated 02/10/2021    350100100001000  5010202000  5010203000      Ck#9900210038</t>
  </si>
  <si>
    <t>2021-02-000419</t>
  </si>
  <si>
    <t>To recognize the Representation and Transportation Allowance for the month of February 2020  To: Arao, Celso Jr L under LDDAP-ADA No.  0101101-02-0038-2021 Dated 2/10/21    350100100001000  5010202000  5010203000      Ck#9900210038</t>
  </si>
  <si>
    <t>2021-02-000418</t>
  </si>
  <si>
    <t>To recognize the payment of DSWD staff re: Overtime Payment for the month of January 2021  To: Manahan, Lourdes Rachielle et. al. under LDDAP-ADA No.  0101101-02-0038-2021 Dated 2/10/2021    50101010 - 20,324.76  50211990 - 58,822.80  Ck#9900210038</t>
  </si>
  <si>
    <t>Overtime and Night Pay</t>
  </si>
  <si>
    <t>2021-02-000417</t>
  </si>
  <si>
    <t>To recognize the payment of DSWD staff re: Salary of Job Orders for the period January 16-31, 2021    To: FRONDA, CHRISTOPHER et. al. under LDDAP-ADA No.  0101101-02-0038-2021 dated 02/10/2021    320101100001000  5021199000      Ck#9900210038</t>
  </si>
  <si>
    <t>2021-02-000414</t>
  </si>
  <si>
    <t>To recognize the payment of DSWD staff re: Salary of Job Orders for the period January 16-31, 2021    To: ROBERTS, ROSIE et. al. under LDDAP-ADA No. 0101101-02-0038-2021 dated 2/10/2021    320101100001000  5021199000      Ck#9900210038</t>
  </si>
  <si>
    <t>2021-02-000411</t>
  </si>
  <si>
    <t>To recognize the payment of DSWD staff re: Salary of Job Orders for the period January 16-31, 2021    To: APALIN, MARLYN et. al. under LDDAP-ADA No.  0101101-02-0038-2021 dated 02/10/2021    320104100001000  5021199000      Ck#9900210038</t>
  </si>
  <si>
    <t>2021-02-000409</t>
  </si>
  <si>
    <t>To recognize the payment of DSWD staff re: Salary of Job Orders for the period January 16-31, 2021    To: YAP, ANGELICA JANE et. al. under LDDAP-ADA No.  0101101-02-0038-2021 dated 02/10/2021    320103100001000  5021601000      Ck#9900210038</t>
  </si>
  <si>
    <t>2021-02-000408</t>
  </si>
  <si>
    <t>To recognize the payment of DSWD staff re: Salary of MOA Workers for the period January 1-31, 2021   To:Guzman, Jojo B  under LDDAP-ADA No. 0101101-02-0038-2021 dated 02/10/2021    320103100002000  5021199000      Ck#9900210038</t>
  </si>
  <si>
    <t>2021-02-000403</t>
  </si>
  <si>
    <t>To recognize the payment of DSWD staff re: Salary of MOA Workers for the period January 1-31, 2021   To: Melad, Francisca M under LDDAP-ADA No. 0101101-02-0038-2021 dated 02/10/2021    320104200003000  5021199000      Ck#9900210038</t>
  </si>
  <si>
    <t>2021-02-000402</t>
  </si>
  <si>
    <t>To recognize the payment of DSWD staff re: Salary of Job Orders for the period January 16-31, 2021    To: Alan, Von Carlo S under LDDAP-ADA No.  0101101-02-0038-2021 dated 2/10/2021    330100100001000  5021601000      Ck#9900210038</t>
  </si>
  <si>
    <t>2021-02-000401</t>
  </si>
  <si>
    <t>To recognize the payment of DSWD staff re: Salary of Regular Workers for the period February 1-28, 2021    To: PECHON, JOEY S under LDDAP-ADA No.0101101-02-0038-2021  dated 02/10/2021    350100100001000  5010101000      Ck#9900210038</t>
  </si>
  <si>
    <t>2021-02-000400</t>
  </si>
  <si>
    <t>To recognize the Representation and Transportation Allowance for the month of February 2020  To: De Villa Jr, Fernando R under LDDAP-ADA No. 0101101-02-0038-2021 dated 2/10/2021    350100100001000  5010202000      Ck#9900210038</t>
  </si>
  <si>
    <t>2021-02-000399</t>
  </si>
  <si>
    <t>To recognize the remittance of Philhealth Contributions for the month of January 2021    To: Philippine Health Insurance Corporation under LDDAP-ADA No. 0101101-02-0029-2021 dated 02/05/2021    Breakdown:  F. de villa et. al. -  128,641.02       Ck#990021</t>
  </si>
  <si>
    <t>PhilHealth Contributions</t>
  </si>
  <si>
    <t>2021-02-000981</t>
  </si>
  <si>
    <t>To recognize the remittance of GSIS premiums and loans for the month of February 2021  To: Government Service Insurance System under LDDAP-ADA No. 0101101-02-0030-2021 dated 2/5/2021    Fernando de Villa et. al. -  1,388,514.34       Ck#9900210030</t>
  </si>
  <si>
    <t>2021-02-000961</t>
  </si>
  <si>
    <t xml:space="preserve">To recognize the payment of DSWD staff re: Salary Differential due to NBC 584  To-ALAN, LUCIA ET AL undrer LDDAP ADA No. 0101101-02-0034-2021 dated 02/05/2021    BREAKDOWN:    Jenalyn Cabuyadao et al -                          15, 914.08  Fernando Bainto </t>
  </si>
  <si>
    <t>2021-02-000656</t>
  </si>
  <si>
    <t>To recognize payment of financial assistance due to flood CY 2020   To- CHRISTINE AQUINO ET. AL under LDDAP-ADA No. 0101101-02-0033-2021 dated February 05, 2021    PSP  AICS      Ck#9900210033</t>
  </si>
  <si>
    <t>2021-02-000555</t>
  </si>
  <si>
    <t>To recognize the payment of DSWD staff re: Salary of Job Orders for the period January 1-15, 2021    To: MOSTALES, ROMMEL S. under LDDAP-ADA No.  0101101-02-0032-2021 dated 2/5/2021    320101100001000  5021199000      Ck#9900210032</t>
  </si>
  <si>
    <t>2021-02-000397</t>
  </si>
  <si>
    <t>To recognize the refund re: Pag ibig Calamity LOan for the period January 2021  To: Tuazon, Marlene B under LDDAP-ADA No. 0101101-02-0032-2021 dated 02/05/2021      Ck#9900210032</t>
  </si>
  <si>
    <t>2021-02-000395</t>
  </si>
  <si>
    <t>To recognize the payment of DSWD staff re: Salary of Job Orders for the period January 16-31, 2021    To: Mallillin, Ayessa Marie et. al. under LDDAP-ADA No. 0101101-02-0032-2021 dated 02/05/2021    330100100001000  5021601000      Ck#9900210032</t>
  </si>
  <si>
    <t>2021-02-000394</t>
  </si>
  <si>
    <t>To recognize the payment of DSWD staff re: Salary of Job Orders for the period January 16-31, 2021    To: STA. MARIA, OMAR under LDDAP-ADA No.  0101101-02-0032-2021 dated 02/05/2021    320101100001000  5021199000      Ck#9900210032</t>
  </si>
  <si>
    <t>2021-02-000392</t>
  </si>
  <si>
    <t>To recognize the payment of DSWD staff re: Salary of Job Orders for the period January 16-31, 2021    To: TAMAYAO, LORIEJANE et. Al. under LDDAP-ADA No.  0101101-02-0032-2021 dated 02/05/2021    330100100001000  5021601000      Ck#9900210032</t>
  </si>
  <si>
    <t>2021-02-000391</t>
  </si>
  <si>
    <t>To recognize the payment of DSWD staff re: Salary of Job Orders for the period January 16-31, 2021    To: PILLOS, JENNIE  under LDDAP-ADA No.  0101101-02-0032-2021 dated 2/5/21    350100100001000  5021199000      Ck#9900210032</t>
  </si>
  <si>
    <t>2021-02-000390</t>
  </si>
  <si>
    <t>To recognize the payment of DSWD staff re: Salary of Job Orders for the period January 16-31, 2021    To: Coballes, Rebecca T under LDDAP-ADA No. 0101101-02-0032-2021 dated 02/05/2021    350100100001000  5021199000      Ck#9900210032</t>
  </si>
  <si>
    <t>2021-02-000389</t>
  </si>
  <si>
    <t>To recognize the payment of DSWD staff re: Salary of Regular Workers for the period January 4-31, 2021  To: PECHON, JOEY S under LDDAP-ADA No. 0101101-02-0028-2021 dated 02/05/2021    350100100001000  5010101000      Ck#9900210028</t>
  </si>
  <si>
    <t>2021-02-000385</t>
  </si>
  <si>
    <t>To recognize the payment of DSWD staff re: Salary of Job Orders for the period January 16-31, 2021    To: BUNAGAN, MARJORIE ET. AL. under LDDAP-ADA No.  0101101-02-0028-2021 dated 02/05/2021    350100100001000  5021199000      Ck#9900210028</t>
  </si>
  <si>
    <t>2021-02-000383</t>
  </si>
  <si>
    <t>To recognize the payment of DSWD staff re: Salary of MOA Workers for the period January 1-31, 2021   To: CALANOGA, MIKE CHRISSA P under LDDAP-ADA No.  0101101-02-0028-2021 dated 02/05/2021    350100100001000  5021199000      Ck#9900210028</t>
  </si>
  <si>
    <t>2021-02-000382</t>
  </si>
  <si>
    <t>To recognize the payment of DSWD staff (AP)re: Salary of MOA Workers for the period December 28-29, 2020   To: Gammad, Chris Vincent B under LDDAP-ADA No.  0101101-02-0028-2021 dated 2/5/2021    310100100002000  5021199000      Ck#9900210028</t>
  </si>
  <si>
    <t>2021-02-000375</t>
  </si>
  <si>
    <t>To recognize the payment of DSWD staff re: Salary of MOA Workers for the period January 1-31, 2021   To:Allardo, Michelle  under LDDAP-ADA No. 0101101-02-0028-2021 dated 2/5/2021    310100100001000  5021199000      Ck#9900210028</t>
  </si>
  <si>
    <t>2021-02-000374</t>
  </si>
  <si>
    <t>To recognize the payment of DSWD staff re: Salary of MOA Workers for the period January 1-31, 2021   To: Gammad, Chris Vincent B under LDDAP-ADA No.  0101101-02-0028-2021 dated 2/5/2021    310100100002000  5021199000        Ck#9900210028</t>
  </si>
  <si>
    <t>2021-02-000373</t>
  </si>
  <si>
    <t>To recognize the payment of DSWD staff re: Salary of MOA Workers for the period January 1-31, 2021   To: BUTAY, MARIA CRISTINA ET. AL. under LDDAP-ADA No. 0101101-02-0028-2021 dated 02/05/2021    310100100002000  5021199000      Ck#9900210028</t>
  </si>
  <si>
    <t>2021-02-000372</t>
  </si>
  <si>
    <t>To recognize the payment of DSWD staff re: Salary of MOA Workers for the period January 1-31, 2021   To: BISCARO, SHERYL ET. AL. under LDDAP-ADA No. 0101101-02-0028-2021 dated 02/05/2021    320104100001000  5021199000      Ck#9900210028</t>
  </si>
  <si>
    <t>2021-02-000368</t>
  </si>
  <si>
    <t>Purchase of PPE  --to payment of 2 Units Laserjet Printer For The Clinic And Homelife Of Regional Haven for ABRAHAM MAMAYSONunder LDDAP ADA No.0101101-02-0090-2021 dated 02/18/2021      Ck#9900210090</t>
  </si>
  <si>
    <t>2021-02-001011</t>
  </si>
  <si>
    <t>To recognize the remittance of Pag-ibig  for the month of January 2021   To: HDMF-Pag-ibig under LDDAP-ADA No. 0101101-01-0025-2021 dated 1/29/2021    F. de Villa et. al. -  427,714.67       Ck#9900200025</t>
  </si>
  <si>
    <t>Pag-IBIG Contributions</t>
  </si>
  <si>
    <t>2021-02-000983</t>
  </si>
  <si>
    <t>To recognize the remittance of Pag-ibig of Pantawid Staff  for the month of January 2021   To: HDMF-Pag-ibig under LDDAP-ADA No. 0101101-01-0024-2021 dated 01/29/2021    310100100001000  50101020      Ck#9900200024</t>
  </si>
  <si>
    <t>2021-02-000982</t>
  </si>
  <si>
    <t>To recognize the monetization of leave credits   To: MA ASUNCION HAMOR under LDDAP-ADA No. 0101101-02-0027-2021 dated 1/29/2021    350100100001000  50101010      Ck#9900200027</t>
  </si>
  <si>
    <t>Other Personnel Benefits</t>
  </si>
  <si>
    <t>2021-02-000365</t>
  </si>
  <si>
    <t>To recognize the payment of DSWD staff re: Salary of Job Orders for the period January 1-15, 2021    To: MARILYN APALIN ET. AL. under LDDAP-ADA No.  0101101-02-0027-2021 dated 1/29/2021    320104100001000  50211990      Ck#9900200027</t>
  </si>
  <si>
    <t>2021-02-000362</t>
  </si>
  <si>
    <t>To recognize the payment of DSWD staff re: Salary of Job Orders for the period January 1-15, 2021    To: ROSIE ROBERTS ET. AL. under LDDAP-ADA No.  0101101-02-0027-2021 dated 1/29/2021    320103100001000  50211990      Ck#9900200027</t>
  </si>
  <si>
    <t>2021-02-000361</t>
  </si>
  <si>
    <t>To recognize the payment of DSWD staff re: Travelling Expense incurred while on official travel    TO: JOSELITO ORPILLA  under LDDAP-ADA No.  0101101-02-0027-2021 dated 01/29/2021    350100100001000  50201010      Ck#9900200027</t>
  </si>
  <si>
    <t>2021-02-000360</t>
  </si>
  <si>
    <t>To recognize the payment of DSWD staff (AP)re: Overtime Payment for the month of December 2020  To: JOEL ALLAUIGAN ETAL under LDDAP-ADA No.  0101101-01-0026-2021 Dated 1/29/2021    320104200003000  50211990      Ck#9900200026</t>
  </si>
  <si>
    <t>2021-02-000359</t>
  </si>
  <si>
    <t>Date/Time Printed  :      March 08, 2021  02:39:09 PM</t>
  </si>
  <si>
    <t xml:space="preserve">To recognize adjusting entry due to erroneous set - up of Accounts Payable ( A/P ) for Calendar Year / CY 2020 amounting to P  3,939,096.06  - Dameg, Marciano D. et al      lOTHER JEV TRANSACTION UNDER FUND CLUSTER 01 REGULAR FUND ACCOUNT  </t>
  </si>
  <si>
    <t>2021-02-001063</t>
  </si>
  <si>
    <t xml:space="preserve">To recognize adjusting entry due to erroneous set - up of Accounts Payable ( A/P ) for Calendar Year / CY 2020 amounting to P 27,778,425.00 .  - Turingan, Cecilia T. et al      lOTHER JEV TRANSACTION UNDER FUND CLUSTER 01 REGULAR FUND ACCOUNT  </t>
  </si>
  <si>
    <t>2021-02-001062</t>
  </si>
  <si>
    <t>To recognize adjusting entry due to previously recorded registration to Department of Health ( DOH ) of three / 03 service ambulance provider of Cagayan Valley Regional Rehabilitation Center for Youth ( CV - RRCY ), Reception and Study Center for Children</t>
  </si>
  <si>
    <t>2021-02-001043</t>
  </si>
  <si>
    <t>To recognize adjusting entry due to cancellation of check replacement chk# 200222 dated September 30, 2020 .  To - CMJ Shop and Snack under chk# 200531 dtd 11/06/2020 amounting to P   468,720.00       OTHER JEV TRANSACTION UNDER FUND CLUSTER 01 MDS ACCOUN</t>
  </si>
  <si>
    <t>2021-02-001042</t>
  </si>
  <si>
    <t>To recognize adjustment of quantity for the following SL during the adjustment at JEV 2021-02-000415    10402020-00-08-002-OLD-004 NON FOOD ITEMS (MONOBLOCK CHAIRS) PCS  (Must be 150 pcs only)  10402020-00-08-002-OLD-005 NON FOOD ITEMS (MONOBLOCK TABLE) P</t>
  </si>
  <si>
    <t>2021-02-000895</t>
  </si>
  <si>
    <t>To recognize adjustment of Welfare Goods for Distribution for SL: Family Food Packs due to dupliaction of entry under JEV No. 2020-10-006731 and JEV No. 2020-11-007396      Breakdown:  1st Entry:  10/23/2020 7600   2020-10-006731  10/23/2020 2400   2020-1</t>
  </si>
  <si>
    <t>2021-02-000879</t>
  </si>
  <si>
    <t>To recognize adjusting entry due to double recording of Accounts Payable under Journal Entry Voucher / JEV number 2020-07-004706   dtd 07/30/2020 and 2020-08-005622 dtd August 27, 2020 payee RBC Cable amounting to P       467.81 and error in payee's amoun</t>
  </si>
  <si>
    <t>2021-02-000877</t>
  </si>
  <si>
    <t>To reverse entry made on JEV-2021-02-000778 dated 02/23/2021 due to non-inclusion to February ACIC re: payment of 60pcs 10mm RSB et al for the improvement of old warehouse for DE2 ENTERPRISES under LDDAP ADA No. 0101101-02-0132-2021 dated 02/23/2021    LD</t>
  </si>
  <si>
    <t>2021-02-001045</t>
  </si>
  <si>
    <t>To reverse entry made on JEV-2021-02-000776 dated 02/23/2021 due to non-inclusion to February ACIC re: payment of 90pcs 10mm et al for the extension of extension of mini conference of RDs Office for DE2 ENTERPRISES under LDDAP ADA No. 0101101-02-0132-2021</t>
  </si>
  <si>
    <t>2021-02-001044</t>
  </si>
  <si>
    <t>To reverse entry made on JEV-2021-02-000773 dated 02/23/2021 due to non-inclusion to February ACIC re: payment of 72m chain 6mm for the fabrication of parking post of DSWD FO2 for DE2 ENTERPRISES under LDDAP ADA 0101101-02-0132-2021 dated 02/23/2021    20</t>
  </si>
  <si>
    <t>2021-02-001041</t>
  </si>
  <si>
    <t xml:space="preserve">To reverse entry made on JEV-2021-02-000771 dated 02/23/2021 due to non-inclusion to February ACIC re: payment of 10 pails waterproffing paint et al for the waterproofing of walls of DSWD FO2 for DE2 ENTERPRISES under LDDAP ADA 0101101-02-0132-2021 dated </t>
  </si>
  <si>
    <t>2021-02-001039</t>
  </si>
  <si>
    <t>To reverse entry made on JEV-2021-02-000592 dated 02/21/2021 due to non-inclusion to February ACIC re: refund of remittance for the period February 2021  To- Mark Paul Tangaro, John Neil Lu (SSS), Jenette P. Itliong (PHILHEALTH), Wendilyn Tabbal (PAGIBIG)</t>
  </si>
  <si>
    <t>2021-02-001038</t>
  </si>
  <si>
    <t>To reverse entry made on JEV-2021-02-000583 dated 02/21/2021 due to non-inclusion to February ACIC re: payment of travelling expense of DSWD staff incurred while on official travel  To- ODY MELODY IN-UYAY et al  under LDDAP ADA No. 0101101-02-0126-2021 da</t>
  </si>
  <si>
    <t>2021-02-001037</t>
  </si>
  <si>
    <t>To reverse entry made on JEV-2021-02-000638 dated 02/20/2021 due to non-inclusion to February ACIC re: payment of meals and snacks for the turn-over and installation ceremonies for MA. CRISTINA C. MONTANIEL/VALERIANO GRILLE under LDDAP ADA No. 0101101-02-</t>
  </si>
  <si>
    <t>2021-02-001036</t>
  </si>
  <si>
    <t>Adjustment due to overstated Liquidation of Fumd Transfer to LGU KASIBU, NUEVA VIZCAYA - used for the implementation of Bottom-up-Budgeting under check # 97578 dated 10/22/15 (Refunded under OR # 9892899 dated 2/18/21)    REF:  JEV#- 2021-02-000816      C</t>
  </si>
  <si>
    <t>2021-02-001004</t>
  </si>
  <si>
    <t>To reverse entry made on JEV-2021-02-001006 dated 02/11/2021 due to non-inclusion to February ACIC re: payment of 2pcs 32mm male adoptor et al for the installation of new waterline for MELDA MADRID HARDWARE CENTER, INC. under LDDAP ADA No. 0101101-02-0100</t>
  </si>
  <si>
    <t>2021-02-001035</t>
  </si>
  <si>
    <t>Adjustment due to overstated Liquidation of Fund Transfer to LGU ABULUG, CAGAYAN - used for the implementation of SAP under check # 196031 dated 4/8/20 (returned cash under OR # 9892849 dated 2/5/21, disqualified beneficiary)    REF: JEV #s: 2021-02-00069</t>
  </si>
  <si>
    <t>2021-02-000979</t>
  </si>
  <si>
    <t>To adjust JEV-2021-02-000969 dated Feb 3, 2021 due to wrong posting, it should be charged to Subsidy from National Government    RE: The receipt of Notice of Transferred Allocation / NTA No. 2021-02-209 dated February 03, 2021 under Sub - Allotment number</t>
  </si>
  <si>
    <t>Assistance from Other National Government Agencies</t>
  </si>
  <si>
    <t>2021-02-001034</t>
  </si>
  <si>
    <t xml:space="preserve">Adjustment due to overstated Liquidation of cash advance by the Special Disbursing Officer - MR. MARCIANO DAMEG - used for the implementation of SAP in Naguilian, Isabela under check # 201002 dated 12/14/20 (returned cash under OR # 9892845 dated 2/3/21, </t>
  </si>
  <si>
    <t>2021-02-000975</t>
  </si>
  <si>
    <t>Adjustment due to oversated Liquidation of Cash Advances by the Disbursing Officer - MARCIANO D. DAMEG - used for the implementation of Social Amelioration Program in the City of Cauayan, Isabela  under check number 200998 dated 12/14/2020    NOTE: Amount</t>
  </si>
  <si>
    <t>2021-02-000607</t>
  </si>
  <si>
    <t>Adjustment due to overstated Liquidation of Cash Advances by the Disbursing Officer - MR. MARCIANO DAMEG - used for the payment of meals and snacks of DMRT duty re: Ty Rolly, under Check # 200620 dated 11/12/2020    REF: JEV-2020-12-008968      Ck#200620</t>
  </si>
  <si>
    <t>2021-02-000602</t>
  </si>
  <si>
    <t>Adjustment due to overstated Liquidation of Cash Advances by the Disbursing Officer - MR. ROMMEL GAMIAO - used for food noche buena and medya noche 2020 of CVRRCY under Check # 201626 dated 12/23/20    REF: JEV: 2021-01-000112  Ck#201626</t>
  </si>
  <si>
    <t>2021-02-000598</t>
  </si>
  <si>
    <t xml:space="preserve">To set up adjustment for the overpayment made under LDDAP ADA 0101101-12-1313-2020 for Crown Lodge Inc. dated December 28, 2020 amounting to P144,000.00 as detailed below:                                 Gross Amount Tax                 Net Amount  LDDAP </t>
  </si>
  <si>
    <t>2021-02-000508</t>
  </si>
  <si>
    <t>Date/Time Printed  :      March 08, 2021  02:38:49 PM</t>
  </si>
  <si>
    <t>Liquidation of fund transfer to LGUs: To record additional liquidation of fund transfer to the Municipality of Dupax del Norte, Nueva Vizcaya for the implementation of Social Pension Program 1st semester FY 2020 under check# 196314 dtd 5/11//2020 amountin</t>
  </si>
  <si>
    <t>2021-02-001055</t>
  </si>
  <si>
    <t>To record Liquidation of fund transfer  to the Municipality of Dupax Del Norte, Nueva Vizcaya for the implementation of Social Pension Program 4thquarter CY 2018 under check number 186492 datd 12/11/2018 amounting to 1,705,500.00      Ck#186492</t>
  </si>
  <si>
    <t>2021-02-001054</t>
  </si>
  <si>
    <t>To record additional Liquidation of fund transfer  to the Municipality of Dupax Del Norte, Nueva Vizcaya for the implementation of Social Pension Program 3rd quarter CY 2018 under check number 184039 datd 8/29/2018 amounting to 609,000.00      Ck#184039</t>
  </si>
  <si>
    <t>2021-02-001053</t>
  </si>
  <si>
    <t>To record additional  liquidation of fund transfer to the Municipality of Nagtipunan, Quirino for the implementation of Social Pension Program 1st Semester CY 2020 under check# 196224 dtd 4/27/2020 amounting to Php 102,000.00      Ck#196224</t>
  </si>
  <si>
    <t>2021-02-001051</t>
  </si>
  <si>
    <t>To record liquidation of fund transferred to the Municipality of Bagabag, Nueva Vizcaya for the implementation of Social Pension Program 1st semester FY 2020 under check number 196310 dated 5/11/2020 amounting to 4,836,000.00      Ck#196310</t>
  </si>
  <si>
    <t>2021-02-001050</t>
  </si>
  <si>
    <t>To record additional  liquidation of fund transferred to the Municipality of Cabagan, Isabela for the implementation of Social Pension Program 1st semester FY 2020 under check number 196266 dated 4/28/2020 amounting to 321,000.00      Ck#196266</t>
  </si>
  <si>
    <t>2021-02-001049</t>
  </si>
  <si>
    <t>To record additional  liquidation of fund transferred in the Municipality of Enrile, Cagayan for the implementation of Social Pension Program first semester FY 2020 under check #: 196157 dated 4/25/2020 amounting to 24,000.00      Ck#196157</t>
  </si>
  <si>
    <t>2021-02-001047</t>
  </si>
  <si>
    <t>To record liquidation of fund transferred in the Municipality of Alfonso Castañeda, Nueva Vizcaya for the implementation of Social Pension Program first semester FY 2020 under check #: 196114 dated 4/20/2020 amounting to 1,587,000.00      Ck#196114</t>
  </si>
  <si>
    <t>2021-02-001046</t>
  </si>
  <si>
    <t xml:space="preserve">To record additional  Liquidation of Cash Advances by the Disbursing Officer -LAURITA CASTAÑEDA in the municipality of Gonzaga, Cagayan for the implementaion of Social Pension Program of 2nd semester FY 2020 under check #199445 dated 08/12/2020 amounting </t>
  </si>
  <si>
    <t>2021-02-001023</t>
  </si>
  <si>
    <t>To record additional Liquidation of Cash Advances by the Disbursing Officer-LAURITA A. CASTANEDA for the implementation of Social Pension Program in   the Municipality of Ballesteros, Cagayan 2nd semester FY 2020  under check number 198827 dated 06/30/202</t>
  </si>
  <si>
    <t>2021-02-001021</t>
  </si>
  <si>
    <t>To record additional Liquidation of Cash Advances by the Disbursing Officer-LAURITA A. CASTAÑEDA for the implementation of Social Pension Program in the Municipality of Allacapan, Cagayan 2nd semester FY 2020  under check number 198826 dated 06/30/2020 am</t>
  </si>
  <si>
    <t>2021-02-001020</t>
  </si>
  <si>
    <t>Liquidation of Cash Advances by the Disbursing Officer - MR. MARCIANO DAMEG - used for the implementation of Social Amelioration Program in Aparri, Cagayan under the following details:    Check #    Chk Date      Amount    343212      9/04/20    P 1,512,5</t>
  </si>
  <si>
    <t>2021-02-000853</t>
  </si>
  <si>
    <t>To record liquidation of Cash Advances by the Disbursing Officer-Franco G. Lopez for the implementation of Social Pension Program in the Municipality of Alicia, Isabela 1st semester 2021  under check number 202422 dated 02/17/2021 amounting to 14,604,000.</t>
  </si>
  <si>
    <t>2021-02-000832</t>
  </si>
  <si>
    <t>To record addtional Liquidation of Cash Advances by the Disbursing Officer-LAURITA A. CASTAÑEDA for the implementation of Social Pension Program in the Municipality of Santo NiÑo, Cagayan 2nd semester FY 2020  under check number 199436 dated 08/12/2020 am</t>
  </si>
  <si>
    <t>2021-02-000698</t>
  </si>
  <si>
    <t>To record additional  liquidation of Cash Advances by the Disbursing Officer-LAURITA A. CASTAÑEDA  for the implementation of Social Pension Program in the Municipality of  Rizal, Cagayan  2nd semester 2020  payroll  under check number 199438 dated 8/12/20</t>
  </si>
  <si>
    <t>2021-02-000696</t>
  </si>
  <si>
    <t xml:space="preserve">To record additional liquidation of Cash Advances by the Disbursing Officer-Laurita A. Castañeda for the implementation of Social Pension Program in the Municipality of  Solana,Cagayan 2nd semester 2020 payroll  under check number 199631 dated 08/18/2020 </t>
  </si>
  <si>
    <t>2021-02-000689</t>
  </si>
  <si>
    <t>To record additional liquidation of Cash Advances by the Disbursing Officer-Laurita A. Castañeda for the implementation of Social Pension Program in the Municipality of  Sanchez Mira, Cagayan 2nd semester 2020 payroll  under check number 199664 dated 08/2</t>
  </si>
  <si>
    <t>2021-02-000687</t>
  </si>
  <si>
    <t>To record additional Liquidation of Cash Advances by the Disbursing Officer-LAURITA A. CASTAÑEDA for the implementation of Social  Pension Program in the Municipality of Lasam, Cagayan 2nd semester FY 2020  under check number 199634 dated 08/18/2020 amoun</t>
  </si>
  <si>
    <t>2021-02-000686</t>
  </si>
  <si>
    <t>To record additional liquidation of Cash Advances by the Disbursing Officer-Laurita A. Castaneda for the implementation of Social Pension Program   in the Municipality of  Amulung,Cagayan  2nd semester 2020 payroll  under check number 199557 dated 08/18/2</t>
  </si>
  <si>
    <t>2021-02-000683</t>
  </si>
  <si>
    <t>To record additional Liquidation of Cash Advances by the Disbursing Officer-MYLENE E. ATTABAN for the implementation of Social Pension Program in the Municipality of Sanchez Mira, Cagayan 1st semester FY 2020  under check number 197604 dated 06/25/2020 am</t>
  </si>
  <si>
    <t>2021-02-000681</t>
  </si>
  <si>
    <t>To record additional Liquidation of Cash Advances by the Disbursing Officer-MYLENE E. ATTABAN for the implementation of Social Pension Program in the Municipality of Lasam, Cagayan 1st semester FY 2020  under check number 197604 dated 06/25/2020 amounting</t>
  </si>
  <si>
    <t>2021-02-000680</t>
  </si>
  <si>
    <t>To record additional Liquidation of Cash Advances by the Disbursing Officer-MYLENE E. ATTABAN for the implementation of Social Pension Program in the Municipality of Camalaniugan, Cagayan 1st semester FY 2020  under check number 197604 dated 06/25/2020 am</t>
  </si>
  <si>
    <t>2021-02-000679</t>
  </si>
  <si>
    <t>To record additional Liquidation of Cash Advances by the Disbursing Officer-MYLENE E. ATTABAN for the implementation of Social Pension Program in the Municipality of Aparri, Cagayan 1st semester FY 2020  under check number 197604 dated 06/25/2020 amountin</t>
  </si>
  <si>
    <t>2021-02-000674</t>
  </si>
  <si>
    <t>To record additional Liquidation of Cash Advances by the Disbursing Officer-MYLENE E. ATTABAN for the implementation of Social Pension Program in the Municipality of Amulung, Cagayan 1st semester FY 2020  under check number 197604 dated 06/25/2020 amounti</t>
  </si>
  <si>
    <t>2021-02-000673</t>
  </si>
  <si>
    <t>Additional Liquidation of Cash Advances of JEV# 2020-11-007509 by the Disbursing Officer - MR. MARCIANO DAMEG - used for the payment of Social Amelioration Program in Sto. Niño, Cagayan under chk # 199026 dated 7/21/20      Ck#199026</t>
  </si>
  <si>
    <t>2021-02-000661</t>
  </si>
  <si>
    <t>Liquidation of Cash Advances by the Disbursing Officer - MR. MARCIANO DAMEG - used for the implementation of Social Amelioration Program in different municipalities under the following details:    Municipality         Chk #   Chk Date        Amount    Dif</t>
  </si>
  <si>
    <t>2021-02-000653</t>
  </si>
  <si>
    <t>To record additional liquidation of Cash Advances by the Disbursing Officer- MYLENE ATTABAN for the implementation of Social Pension Program in the Municipality of San Mateo, Isabela 1st semester FY 2020 under check #: 197603 dtd 6/25/2020 amounting to 45</t>
  </si>
  <si>
    <t>2021-02-000546</t>
  </si>
  <si>
    <t>To record additional liquidation of Cash Advances by the Disbursing Officer- MYLENE ATTABAN for the implementation of Social Pension Program in the Municipality of Nagulian, Isabela 1st semester FY 2020 under check #: 197603 dtd 6/25/2020 amounting to 177</t>
  </si>
  <si>
    <t>2021-02-000545</t>
  </si>
  <si>
    <t>To record additional liquidation of Cash Advances by the Disbursing Officer- MYLENE ATTABAN for the implementation of Social Pension Program in the Municipality of Jones, Isabela 1st semester FY 2020 under check #: 197603 dtd 6/25/2020 amounting to 225,00</t>
  </si>
  <si>
    <t>2021-02-000544</t>
  </si>
  <si>
    <t xml:space="preserve">To record additional liquidation of Cash Advances by the Disbursing Officer- MYLENE ATTABAN for the implementation of Social Pension Program in the City of Cauayan, Isabela 1st semester FY 2020 under check #: 197603 dtd 6/25/2020 amounting to 102,000.00  </t>
  </si>
  <si>
    <t>2021-02-000543</t>
  </si>
  <si>
    <t>To record additional liquidation of Cash Advances by the Disbursing Officer- MYLENE ATTABAN for the implementation of Social Pension Program in the Municipality of Cabatuan, Isabela 1st semester FY 2020 under check #: 197603 dtd 6/25/2020 amounting to 3,0</t>
  </si>
  <si>
    <t>2021-02-000542</t>
  </si>
  <si>
    <t>To record additional liquidation of fund transferred to the Municipality of Gamu, Isabela for the implementation of Social Pension Program 1st semester FY 2020 under check number 196164 dated 4/25/2020 amounting to 117,000.00          Ck#196164</t>
  </si>
  <si>
    <t>2021-02-000537</t>
  </si>
  <si>
    <t>Liquidation of fund transfer to LGUs: To record additional liquidation of fund transfer to the Municipality of Cabatuan, Isabela for the implementation of Social Pension Program 1st Semester CY 2020 under check# 196272 dtd 4/28/2020 amounting to Php 225,0</t>
  </si>
  <si>
    <t>2021-02-000536</t>
  </si>
  <si>
    <t>Liquidation of Cash Advances by the Disbursing Officer - MS. SHIRLEY LABUGUEN (RHWG) -  re: Mesh Hernioplastyof resident R.A. Alicco of Regional Haven for Women and Girls under Check # 200658 dated 11/19/2020       Ck#200658</t>
  </si>
  <si>
    <t>2021-02-000569</t>
  </si>
  <si>
    <t>Liquidation of Cash Advances by the Disbursing Officer - MS. LAURITA CASTAÑEDA - used for the payment of salaries of NHTSPR staffs under the following details:    Check #   Chk Date   Amount    195877   3/27/20   P  3,150.00  195879   3/27/20       4,000.</t>
  </si>
  <si>
    <t>2021-02-000565</t>
  </si>
  <si>
    <t>Liquidation of fund transfer to LGUs: To record additional liquidation of fund transfer to the Municipality of Mallig, Isabela for the implementation of Social Pension Program 1st semester FY 2020 under check# 196160 dtd 4/25/2020 amounting to Php 228,000</t>
  </si>
  <si>
    <t>2021-02-000507</t>
  </si>
  <si>
    <t>To recognize Liquidation of Cash Advances for Travel of Employees - MR. FERNANDO D. BAINTO- used for travelling expenses to Palanan Isabela and Aparri (Fuga),Cagayan to conduct Social Pension Pay-out under check #202350 dted 02/11/2021 amounting to 38,000</t>
  </si>
  <si>
    <t>2021-02-000502</t>
  </si>
  <si>
    <t>To record liquidation of Cash Advances by the Disbursing Officer-Franco G. Lopez for the implementation of Social Pension Program in the Municipality of Palanan, Isabela 1st semester 2021 payroll  under check number 202358 dated 02/16/2021 amounting to 3,</t>
  </si>
  <si>
    <t>2021-02-000477</t>
  </si>
  <si>
    <t>Liquidation of Cash Advances by the Disbursing Officer - MR. ALI BISCARO - used for the implementation of PSP in SWAD Isabela under check # 200863 dated 12/3/20      Ck#200863</t>
  </si>
  <si>
    <t>2021-02-000506</t>
  </si>
  <si>
    <t xml:space="preserve">Liquidation of fund transfer to LGU MALLIG, ISABELA: For the implementation of Bottom-Up Budgeting under the following details:    Check #   Check Date     Amount    166219     12/28/16    P 29,610.60    98071     12/01/15     173,094.94              T O </t>
  </si>
  <si>
    <t>2021-02-000505</t>
  </si>
  <si>
    <t>Liquidation of Cash Advances by the Disbursing Officer - MR. CECIL ARAO - used for the npayment of vehicle rental for DVAPP expansion and CARES card production under Check # 199636 dated 08/25/20      Ck#199636</t>
  </si>
  <si>
    <t>2021-02-000504</t>
  </si>
  <si>
    <t>To record additional Liquidation of Cash Advances by the Disbursing Officer-LAURITA A. CASTANEDA for the implementation of Social Pension Program in the Municipality of Santa  Ana, Cagayan 2nd semester FY 2020  under check number 199443 dated 08/12/2020 a</t>
  </si>
  <si>
    <t>2021-02-000503</t>
  </si>
  <si>
    <t>To record additional liquidation of Cash Advances by the Disbursing Officer-Laurita A. Castañeda for the implementation of Social Pension Program in the Municipality of  Penablañca,Cagayan 2nd semester 2020 payroll  under check number 199446 dated 08/12/2</t>
  </si>
  <si>
    <t>2021-02-000499</t>
  </si>
  <si>
    <t>To record additional Liquidation of Cash Advances by the Disbursing Officer-LAURITA A. CASTANEDA for the implementation of Social Pension Program in the Municipality of Iguig, Cagayan 2nd semester FY 2020  under check number 199441 dated 08/12/2020 amount</t>
  </si>
  <si>
    <t>2021-02-000498</t>
  </si>
  <si>
    <t>To record additional liquidation of Cash Advances by the Disbursing Officer-LAURITA  A. CASTAÑEDA for the implementation of Social Pension Program in the Municipality of Camalaniugan, Cagayan 2nd semester FY 2020  under check number 199444 dated 08/12/202</t>
  </si>
  <si>
    <t>2021-02-000497</t>
  </si>
  <si>
    <t>To record additional Liquidation of Cash Advances by the Disbursing Officer-LAURITA A. CASTANEDA for the implementation of Social Pension Program in the Municipality of Buguey, Cagayan 2nd semester FY 2020  under check number 199440 dated 08/12/2020 amoun</t>
  </si>
  <si>
    <t>2021-02-000496</t>
  </si>
  <si>
    <t xml:space="preserve">To record liquidation of Cash Advances by the Disbursing Officer-Laurita A. Castaneda for the implementation of Social Pension Program in the Municipality of  Aparri, Cagayan 2nd semester 2020 payroll  under check number 199439 dated 08/12/2020 amounting </t>
  </si>
  <si>
    <t>2021-02-000495</t>
  </si>
  <si>
    <t>To record additional Liquidation of Cash Advances by the Disbursing Officer-EUNICE F. DELGADO for the implementation of Social Pension Program in the   Municipality of Jones, Isabela 2nd semester FY 2020  under check number 199570 dated 08/18/2020 amounti</t>
  </si>
  <si>
    <t>2021-02-000494</t>
  </si>
  <si>
    <t>To record additional Liquidation of Cash Advances by the Disbursing Officer-EUNICE DELGADO for the implementation of Social Pension Program in the City of Cauayan, Isabela 2nd semester FY 2020 under check number 199442 dated 8/12/2020 amounting to 321,000</t>
  </si>
  <si>
    <t>2021-02-000493</t>
  </si>
  <si>
    <t>Liquidation of Cash Advances for Travel of Employees - MR. RICHARD GUZMAN - used for travelling expenses for official travel to Metro Manila under check # 202221 dated 01/27/2021 amounting to P 5,500.00      Ck#202221</t>
  </si>
  <si>
    <t>2021-02-000490</t>
  </si>
  <si>
    <t>To record additional Liquidation of Cash Advances by the Disbursing Officer-FRANCO G. LOPEZ for the implementation of Social Pension Program in the   Municipality of Santa Maria, Isabela 2nd semester FY 2020  under check number 199561 dated 08/18/2020 amo</t>
  </si>
  <si>
    <t>2021-02-000489</t>
  </si>
  <si>
    <t xml:space="preserve">To record additional liquidation of Cash Advances by the Disbursing Officer-FRANCO G. LOPEZ for the implementation of Social Pension Program in the Municipality of San Mateo, Isabela 2nd semster FY 2020 under check number 199647 dated 8/25/2020 amounting </t>
  </si>
  <si>
    <t>2021-02-000488</t>
  </si>
  <si>
    <t xml:space="preserve">Liquidation of Cash Advances by the Disbursing Officer-FRANCO G. LOPEZ for the implementation of Social Pension Program in the Municipality of Naguilian, Isabela 2nd semester FY 2020  under check number 199565 dated 08/18/2020 amounting to Php 189,000.00 </t>
  </si>
  <si>
    <t>2021-02-000487</t>
  </si>
  <si>
    <t>To record additional liquidation of Cash Advances by the Disbursing Officer-FRANCO G. LOPEZ for the implementation of Social Pension Program in the Municipality of Cabatuan, Isabela 2nd semester FY 2020  under check number 199569 dated 8/18/2020 amounting</t>
  </si>
  <si>
    <t>2021-02-000486</t>
  </si>
  <si>
    <t>To record liquidation of Cash Advances by the Disbursing Officer-FRANCO G.LOPEZ for thE Van Rental under check number 200227 dated 09/30/2020 amounting to 580,968.80        Ck#200227</t>
  </si>
  <si>
    <t>2021-02-000480</t>
  </si>
  <si>
    <t xml:space="preserve">To record liquidation of Cash Advances by the Disbursing Officer-MYLENE E. ATTABAN for the implementation of Social Pension Program in the Municipality of  Palanan,Isabela  1st semester 2020 repayroll  under check number 197603 dated 06/25/2020 amounting </t>
  </si>
  <si>
    <t>2021-02-000479</t>
  </si>
  <si>
    <t xml:space="preserve">To record liquidation of Cash Advances by the Disbursing Officer-FRANCO G. LOPEZ for the implementation of Social Pension Program in the Municipality of Palanan,Isabela  2nd semester 2020 repayroll  under check number 199566 dated 08/18/2020 amounting to </t>
  </si>
  <si>
    <t>2021-02-000478</t>
  </si>
  <si>
    <t>To record the liquidation of Cash Advances by the Disbursing Officer -NOEL T. DOMINGO under check # 201195 dtd.12/16/20 for Livelihood Assistance Grant (LAG) of Jones, Isabela amounting to 140,000.00.  Ck#201195</t>
  </si>
  <si>
    <t>2021-02-001019</t>
  </si>
  <si>
    <t>To record the liquidation of Cash Advances by the Disbursing Officer -NOEL T. DOMINGO under check # 201193 dtd.12/16/20 for Livelihood Assistance Grant (LAG) of San Agustin, Isabela amounting to 300,000.00.                                    Ck#201193</t>
  </si>
  <si>
    <t>2021-02-001000</t>
  </si>
  <si>
    <t>To record the liquidation of Cash Advances by the Disbursing Officer -NOEL T. DOMINGO under check # 201215 dtd. 12/17/20 for Livelihood Assistance Grant (LAG) for the municipality of Buguey, Cagayan amounting to P450,000.00.  Ck#201215</t>
  </si>
  <si>
    <t>2021-02-000960</t>
  </si>
  <si>
    <t>Liquidation of Cash Advances by the Disbursing Officer - MA. LAURITA CASTANEDA - used for Skills Training on Corn Production of MCCT beneficiaries of San Mariano, Isabela under Check # 201340 dated 12/22/20      Ck#201340</t>
  </si>
  <si>
    <t>2021-02-000465</t>
  </si>
  <si>
    <t>To record additional liquidation of fund transfer in the Municipality of Divilacan, Isabela for the implementation of Social Pension Program 1st semester FY 2020 under check # 196115 dated 4/20/2020 amounting to 48,000.00        Ck#196115</t>
  </si>
  <si>
    <t>2021-02-000462</t>
  </si>
  <si>
    <t>To record additional liquidation of fund transferred in the Municipality of Kasibu, Nueva Vizcaya for the implementation of Social Pension Program   first semester FY 2020 under Check #: 196313 dated 5/11/2020 amounting to 126,000.00      Ck#196313</t>
  </si>
  <si>
    <t>2021-02-000461</t>
  </si>
  <si>
    <t>Liquidation of Cash Advances for Travel of Employees - MR. JOSELITO ORPILLA - used for travelling expenses for official travel to Metro Manila uncder check # 202223 dated 01/27/2021 amounting to P 5,500.00      Ck#202223</t>
  </si>
  <si>
    <t>2021-02-000406</t>
  </si>
  <si>
    <t>Liquidation of Cash Advances for Travel of Employees - MR. ALVIN CAUILAN - used for travelling expenses for official travel to Metro Manila uncder check # 202220 dated 01/27/2021 amounting to P 5,500.00      Ck#202220</t>
  </si>
  <si>
    <t>2021-02-000405</t>
  </si>
  <si>
    <t>Liquidation of Cash Advances by the Disbursing Officer - MR. FRANCO G. LOPEZ - used for the payment of vehicle rental for the   implementation of Social Pension Program under Check # 199128 dated 08/05/2020 amounting to 2,294.00        Ck#199128</t>
  </si>
  <si>
    <t>2021-02-000329</t>
  </si>
  <si>
    <t>Liquidation of Cash Advances by the Disbursing Officer- MR. MARCIANO D. DAMEG  for the implementation of Social Amelioration Program in Quezon, Isabela under check number 343239 dated 12/11/2020      Ck#343239</t>
  </si>
  <si>
    <t>2021-02-000501</t>
  </si>
  <si>
    <t>Additional liquidation of Cash Advances by the Disbursing Officer under JEV# 2020-12-009824 - MARCIANO D. DAMEG for the implementation of Social Amelioration Program in the Municipality of Quezon, Isabela  under check number 343237 dated 12/7/2020    NOTE</t>
  </si>
  <si>
    <t>2021-02-000500</t>
  </si>
  <si>
    <t>Date/Time Printed  :      March 08, 2021  02:38:01 PM</t>
  </si>
  <si>
    <t xml:space="preserve">To recognize payment of contributions for the month of January to February 2021 of Job Order workers  To- SWEAP FO2 under Check # 202578 dated 02/24/21 amounting to P 2,400.00    L TAMAYAO ETAL  480.00   A MALLILLIN ETAL  960.00   C FRONDA ETAL  240.00   </t>
  </si>
  <si>
    <t>2021-02-001032</t>
  </si>
  <si>
    <t>To recognize payment of Financial assistance for the implementation of  Republic Act (RA)10868 known as the Centenarian Act of   2016  To- MATEA OREL under Check # 202569 dated 02/26/21 amounting to P 100,000.00    PSP/AICS 320104100001000  FO Cont.    BO</t>
  </si>
  <si>
    <t>2021-02-001016</t>
  </si>
  <si>
    <t xml:space="preserve">To recognize payment of Financial assistance for the implementation of  Republic Act (RA)10868 known as the Centenarian Act of   2016  To- TRINIDAD VARGAS under Check # 202568 dated 02/26/21 amounting to P 100,000.00    PSP/AICS 320104100001000  FO Cont. </t>
  </si>
  <si>
    <t>2021-02-001015</t>
  </si>
  <si>
    <t>To recognize payment of  boxes  disposable diaper (XL, 2 XL) 16 pcs per box et. al for toiletries  and janitorial supplie use of DSWD  FO2 Staff  3rd qtr.  To Mariton Grocery under check# 202602 dated February 26, 2021 amounting to 2,437.05      320101100</t>
  </si>
  <si>
    <t>2021-02-000943</t>
  </si>
  <si>
    <t xml:space="preserve">To recognize payment of   financial assistance to  Janssen Brian Mariano to defray cost of hospitalization of his child Empree Rishita Mariano  To Dr. Ronald P. Guzman Medical Center.,  under check# 202600 dated February 26, 2021 amounting to 46,875.00   </t>
  </si>
  <si>
    <t>2021-02-000942</t>
  </si>
  <si>
    <t>To recognize payment of   financial assistance to  Lorena Medina to defray cost of hospitalization of her mother Melita Obedoza  To De Vera Medical Center Inc.,  under check# 202599 dated February 26, 2021 amounting to 82,650.00    320104100001000      BO</t>
  </si>
  <si>
    <t>2021-02-000941</t>
  </si>
  <si>
    <t>To recognize payment of   financial assistance to  Racquel Gentican to defray cost of burial  of her brother Teodocio Gentican  To Ortiz Memorial Chapel Inc,  under check# 202598 dated February 26, 2021 amounting to 23,437.50      320104100001000      BOO</t>
  </si>
  <si>
    <t>2021-02-000940</t>
  </si>
  <si>
    <t>To recognize payment of   financial assistance to  Gayle Zanneth Cabaddu to defray cost of hospitalization of her father Gaudioso Cabaddu  To St Paul Hospital of Tuguegarao Inc.,  under check# 202597 dated February 26, 2021 amounting to 112,884.96    3201</t>
  </si>
  <si>
    <t>2021-02-000939</t>
  </si>
  <si>
    <t>To recognize payment of   financial assistance to  Restituto Caronan to defray cost of hospitalization of his spouse Prexie Caronan  To St Paul Hospital of Tuguegarao Inc.,  under check# 202596 dated February 26, 2021 amounting to  142,500.00    320104100</t>
  </si>
  <si>
    <t>2021-02-000938</t>
  </si>
  <si>
    <t>To recognize payment of   financial assistance to  Arcely Simangan to defray cost of hospitalization of her  child Moore Jadick Simangan  To St Paul Hospital of Tuguegarao Inc.,  under check# 202595 dated February 26, 2021 amounting to 23,750.00    320104</t>
  </si>
  <si>
    <t>2021-02-000937</t>
  </si>
  <si>
    <t>To recognize payment of   financial assistance to  Janine Carla Lim to defray cost of hospitalization of her sister Gaciela Joyce Lim  To St Paul Hospital of Tuguegarao Inc.,  under check# 202594 dated February 26, 2021 amounting to 22,800.00    320104100</t>
  </si>
  <si>
    <t>2021-02-000936</t>
  </si>
  <si>
    <t>To recognize payment of   financial assistance to  Anne Joliz Aban to defray cost of hospitalization of her grandfather  Manuel Balurin  To Divine Mercy Wellness Center, Inc . under check# 202593 dated February 26, 2021 amounting to 18,750.00    320104100</t>
  </si>
  <si>
    <t>2021-02-000935</t>
  </si>
  <si>
    <t>To recognize payment of   telephone bill no. 078-377-5463 located @ RSCC for the period February 16 , 2021 to March 15, 2021  To PLDT Inc.. under check# 202592 dated February 26, 2021 amounting to 2,190.41    32010110001000      BOOK FEBRUARY 2021  MDS CH</t>
  </si>
  <si>
    <t>Telephone Expenses</t>
  </si>
  <si>
    <t>2021-02-000934</t>
  </si>
  <si>
    <t>To recognize payment of   telephone bill no. 078-377-0353 located @ RJJWC for the period February 16 , 2021 to March 15, 2021  To PLDT Inc.. under check# 202591  dated February 26, 2021 amounting to 1,770.00    330100100001000      BOOK FEBRUARY 2021  MDS</t>
  </si>
  <si>
    <t>2021-02-000933</t>
  </si>
  <si>
    <t>To recognize payment of   telephone bill no. 078-304-1004 located @ DSWD Lobby  for the period February 16 , 2021 to March 15, 2021  To PLDT Inc.. under check# 202588 dated February 26, 2021 amounting to 1,447.97    330100100001000        BOOK FEBRUARY 20</t>
  </si>
  <si>
    <t>2021-02-000928</t>
  </si>
  <si>
    <t xml:space="preserve">To recognize payment of   telephone bill no. 078-396-9768 located @ SLP Office for the period February 16 , 2021 to March 15, 2021  To PLDT Inc.. under check# 202587 dated February 26, 2021 amounting to 1,109.23    310100100001000      BOOK FEBRUARY 2021 </t>
  </si>
  <si>
    <t>2021-02-000927</t>
  </si>
  <si>
    <t xml:space="preserve">To recognize payment of   telephone bill no. 078-396-0652 located @ the guard house for the period February 16 , 2021 to March 15, 2021  To PLDT Inc.. under check# 202586 dated February 26, 2021 amounting to 1,178.56    330100100001000      BOOK FEBRUARY </t>
  </si>
  <si>
    <t>2021-02-000926</t>
  </si>
  <si>
    <t xml:space="preserve">To recognize payment of   telephone bill no. 078-304-0656 located @ PSU for the period February 16 , 2021 to March 15, 2021  To PLDT Inc.. under check# 202585 dated February 26, 2021 amounting to 1,215.57      330100100001000      BOOK FEBRUARY 2021  MDS </t>
  </si>
  <si>
    <t>2021-02-000925</t>
  </si>
  <si>
    <t xml:space="preserve">To recognize payment of   telephone bill no. 078-304-0586 located @ ORD office for the period February 16 , 2021 to March 15, 2021  To PLDT Inc.. under check# 202584 dated February 26, 2021 amounting to 1,198.83    330100100001000      BOOK FEBRUARY 2021 </t>
  </si>
  <si>
    <t>2021-02-000924</t>
  </si>
  <si>
    <t>To recognize payment of   telephone bill no. 078-396-0051 located @ CIU for the period February 16 , 2021 to March 15, 2021  To PLDT Inc.. under check# 202583 dated February 26, 2021 amounting to 1,259.40    330100100001000      BOOK FEBRUARY 2021  MDS CH</t>
  </si>
  <si>
    <t>2021-02-000923</t>
  </si>
  <si>
    <t>To recognize payment of   telephone bill no. 078-396-0044 located @ ARDO's Secretary for the period February 16 , 2021 to March 15, 2021  To  PLDT Inc. under check# 202581 dated February 26, 2021 amounting to 983.23      330100100001000    BOOK FEBRUARY 2</t>
  </si>
  <si>
    <t>2021-02-000921</t>
  </si>
  <si>
    <t>To recognize payment of  electric bill of CVRRCY for the period February 2021  To Cagayan I Electric Cooperative Inc. under check# 202582 dated February 26, 2021 amounting to 28,095.67        32010110001000    BOOK FEBRUARY 2021  MDS CHECK      Ck#202582</t>
  </si>
  <si>
    <t>2021-02-000920</t>
  </si>
  <si>
    <t>To recognize payment of  electric bill of the Regional Haven for Women and Girls for the period February 2021  To Cagayan I Electric Cooperative Inc. under check# 202580 dated February 26, 2021 amounting to 52,062.25      32010110001000    BOOK FEBRUARY 2</t>
  </si>
  <si>
    <t>2021-02-000919</t>
  </si>
  <si>
    <t>To recognize payment of  cash advance for PSP Implementation in SWAD Isabela  To Ali Biscaro under check# 202576 datee February 26, 2021 amounting to 15,000.00    320104100001000    BOOK FEBRUARY  2021  MDS CHECK          Ck#202576</t>
  </si>
  <si>
    <t>2021-02-000918</t>
  </si>
  <si>
    <t>To recognize payment of   cash advance for travelling expenses additional personnel augmentation at NAIA  on the One Stop Shop  To Mylene Attaban  under check# 202577 dated February 26, 2021 amounting to 207,900.00      320104100001000    BOOK FEBRUARY 20</t>
  </si>
  <si>
    <t>2021-02-000917</t>
  </si>
  <si>
    <t>To recognize payment of   cash advance for PSP implementation in SWAD Isabela  To Valentina Monterubio   under check# 202575 dated February 26, 2021 amounting to 5,000,000.00      320104100001000    BOOK FEBRUARY 2021  MDS CHECK          Ck#202575</t>
  </si>
  <si>
    <t>2021-02-000916</t>
  </si>
  <si>
    <t>To recognize payment of   cash advance for PSP implementation in SWAD Isabela  To Rowena Arugay  under check# 202574 dated February 26, 2021 amounting to 25,000,000.00      320104100001000    BOOK FEBRUARY 2021  MDS CHECK          Ck#202574</t>
  </si>
  <si>
    <t>2021-02-000915</t>
  </si>
  <si>
    <t>To recognize payment of   cash advance for PSP implementation in SWAD  Isabela  To Valentina Monterubio  under check# 202573 dated February 26, 2021 amounting to 1,000,000.00      320104100001000    BOOK FEBRUARY 2021  MDS CHECK      Ck#202573</t>
  </si>
  <si>
    <t>2021-02-000914</t>
  </si>
  <si>
    <t>To recognize payment of   cash advance for PSP implementation in the CIU  To Irene Gacias under check# 202572 dated February 26, 2021 amounting to 5,000,000.00      320104100001000    BOOK FEBRUARY 2021  MDS CHECK  Ck#202572</t>
  </si>
  <si>
    <t>2021-02-000913</t>
  </si>
  <si>
    <t xml:space="preserve">To recognize payment of cash advance for travelling expenses on official travel to Metro Manila re: augmentation support to DSWD One Stop Shop  To Richard Guzman under check# 202571 dated February 26, 2021 amounting to 11,000.00    35010010001000    BOOK </t>
  </si>
  <si>
    <t>2021-02-000912</t>
  </si>
  <si>
    <t>To recognize payment of cash advance for  financial assistance ti minor  Kert Adriane Tabaniag  To Rosario Corpuz under check# 202570 dated February 26, 2021 amounting to 5,000.00      BOOK FEBRUARY 2021  MDS CHECK      Ck#202570</t>
  </si>
  <si>
    <t>2021-02-000911</t>
  </si>
  <si>
    <t>To recognize payment of contribution of MOA workers for the month of February 2021  To- SWEAP FO2 under Check # 202537 dated 02/24/21 amounting to P 18,100.00    Arzadon, Ramil Valerio B., et.al 480.00   Taguiam, Felipe B., et.al             480.00   Bagc</t>
  </si>
  <si>
    <t>2021-02-001030</t>
  </si>
  <si>
    <t xml:space="preserve">To recognize payment of Financial assistance for the implementation of  Republic Act (RA)10868 known as the Centenarian Act of 2016  To- GREGORIA ACAR under Check # 202531 dated 02/24/21 amounting to P 100,000.00    SOCIAL PENSION 320103100001000    BOOK </t>
  </si>
  <si>
    <t>2021-02-000999</t>
  </si>
  <si>
    <t>To recognize payment of Financial assistance for the implementation of  Republic Act (RA)10868 known as the Centenarian Act of 2016  To- MARIA GAVINA under Check # 202530 dated 02/24/21 amounting to P 100,000.00    SOCIAL PENSION 320103100001000    BOOK _</t>
  </si>
  <si>
    <t>2021-02-000997</t>
  </si>
  <si>
    <t xml:space="preserve">To recognize payment of Financial assistance for the implementation of  Republic Act (RA)10868 known as the Centenarian Act of 2016  To- FLORENTINA GUTIERREZ under Check # 202529 dated 02/24/21 amounting to P 100,000.00    SOCIAL PENSION 320103100001000  </t>
  </si>
  <si>
    <t>2021-02-000994</t>
  </si>
  <si>
    <t>To recognize payment of Financial assistance for the implementation of  Republic Act (RA)10868 known as the Centenarian Act of 2016  To- EUGENIO JARAMILLO under Check # 202528 dated 02/24/21 amounting to P 100,000.00    SOCIAL PENSION 320103100001000    B</t>
  </si>
  <si>
    <t>2021-02-000993</t>
  </si>
  <si>
    <t xml:space="preserve">To recognize payment of Financial assistance for the implementation of  Republic Act (RA)10868 known as the Centenarian Act of 2016  To- ALBAN PARAN under Check # 202527 dated 02/24/21 amounting to P 100,000.00    SOCIAL PENSION 320103100001000    BOOK _ </t>
  </si>
  <si>
    <t>2021-02-000992</t>
  </si>
  <si>
    <t>To recognize payment of Financial assistance for the implementation of  Republic Act (RA)10868 known as the Centenarian Act of 2016  To- VALENTINA PADILLA under Check # 202526 dated 02/24/21 amounting to P 100,000.00    SOCIAL PENSION 320103100001000    B</t>
  </si>
  <si>
    <t>2021-02-000991</t>
  </si>
  <si>
    <t>To recognize payment of Financial assistance for the implementation of  Republic Act (RA)10868 known as the Centenarian Act of 2016  To- HANGKAY MAYAWEN under Check # 202525 dated 02/24/21 amounting to P 100,000.00    SOCIAL PENSION 320103100001000    BOO</t>
  </si>
  <si>
    <t>2021-02-000988</t>
  </si>
  <si>
    <t>To recognize reimbursement of operational expenses for the year 2020  To Ali Biscaro under check# 202540 dated February 24, 2021 amounting to 78,569.27    320101100101000     48,084.57  350100100001000       8,984.70  330100100001000     21,500.00    BOOK</t>
  </si>
  <si>
    <t>2021-02-000910</t>
  </si>
  <si>
    <t>To recognize payment of  1 pc pad kit Disc brake F et. al for maintainance of office vehicle Innova SAA 4643  To Toyota Tuguegarao City under check# 202533 dated February 23, 2021 amounting to 42,477.17    3501001000100  50213060    BOOK FEBRUARY 2021  MD</t>
  </si>
  <si>
    <t>2021-02-000909</t>
  </si>
  <si>
    <t xml:space="preserve">To recognize payment of 1 set window blinds et.al.(1.25 x 2.40 m) color turquoise et. al for the widows of NHTS office  To HR Curtains and Blinds   under check# 202539  dated February 24, 2021 amounting to 83,681.17      BOOK FEBRUARY 2021  MDS CHECK     </t>
  </si>
  <si>
    <t>Semi-Expendable Furniture, Fixtures and Books Expenses</t>
  </si>
  <si>
    <t>2021-02-000906</t>
  </si>
  <si>
    <t>To recognize payment of cash advance for PSP implementation in Batanes  To Ali Biscaro under check# 202532 dated February 24, 2021 amounting to 500,000.00      BOOK FEBRUARY 2021  MDS CHECK      Ck#202532</t>
  </si>
  <si>
    <t>2021-02-000901</t>
  </si>
  <si>
    <t>To recognize payment of (AP) assessed HAFS from November 30-December 31,  2019 in the  municipality of Cabarroguis, Quirino  To Clarissa Gonzales et al.  under check# 202561-202566 dated February 24, 2020 amounting to 18,440.00  Breakdown:    CLARISSA GON</t>
  </si>
  <si>
    <t>2021-02-000899</t>
  </si>
  <si>
    <t>To recognize payment of  (AP) assessed HAFS from November 25-December 31,  2019 in the municipality of Cauayan, Isabela  To Kathlene Grace Dumagt et al.  under check# 202556-202560 dated February 24, 2020 amounting to 17,000.00    Breakdown:    KATHLENE G</t>
  </si>
  <si>
    <t>2021-02-000896</t>
  </si>
  <si>
    <t xml:space="preserve">To recognize payment of (AP) assessed HAFS from November 23-30,  2019 in the municipality of Ilagan, Isabela  To Fe Marie Balagat et al.  under check# 202552-202555 dated February 24, 2020 amounting to 21,400.00    Breakdown:    FE MARIE BALAGAT          </t>
  </si>
  <si>
    <t>2021-02-000894</t>
  </si>
  <si>
    <t>To recognize payment of (AP) assessed HAFS from November 4 - December 30,  2020 in the municipality of Bayombong, Nueva Vizcaya  To  Nancy Janice Ducos et. al under check# 202550-220551 dated February 24, 2021 amounting to 8,040.00      BOOK FEBRUARY 2021</t>
  </si>
  <si>
    <t>2021-02-000893</t>
  </si>
  <si>
    <t>To recognize payment of  (AP) assessed HAFS from November 26- December 28,  2019 in the  municipality of Echague, Isabela   To  Jessa Mae Cabansi et. al  under check# 202546-202549 dated February 24, 2020 amounting to 5,160.00    Breakdown:    JESSA MAE C</t>
  </si>
  <si>
    <t>2021-02-000892</t>
  </si>
  <si>
    <t>To recognize payment of (AP) assessed HAFS from November 11-December 30  2019 in the municipality  of  San Mariano, Isabela  To Michelle Obania et. al  under check# 202543-202544 dated February 24, 2020 amounting to 6,840.00    Breakdown:    MICHELLE OBAN</t>
  </si>
  <si>
    <t>2021-02-000891</t>
  </si>
  <si>
    <t xml:space="preserve">To recognize payment of  (AP) assessed HAFS from November 22-December 31,  2019 in the municipality of Dupax del Norte  To Ernelie Calla et. al under check# 202541-202542 dated February 24, 2020 amounting to 5,280.00    Breakdown:    ERNELIE CALLA        </t>
  </si>
  <si>
    <t>2021-02-000888</t>
  </si>
  <si>
    <t>To recognize payment of (AP) assessed HAFS from November 23-30,  2019 in the municipality  of Buguey Cagayan   To Gevin Lappay under check# 202545 dated February 24, 2020 amounting to 3,120.00      BOOK FEBRUARY 2021  MDS CHECK  Ck#202545</t>
  </si>
  <si>
    <t>2021-02-000884</t>
  </si>
  <si>
    <t>To recognize payment of Financial assistance for the implementation of  Republic Act (RA)10868 known as the Centenarian Act of 2016  To  Felicidad Tomas  under check# 202524  dated February 24, 2021 amounting to 100,000.00      BOOK FEBRUARY 2021  MDS CHE</t>
  </si>
  <si>
    <t>2021-02-000702</t>
  </si>
  <si>
    <t xml:space="preserve">To recognize payment of Financial assistance for the implementation of  Republic Act (RA)10868 known as the Centenarian Act of 2016  To Miguela Ablao under check# 202523 dated February 24, 2021 amounting to 100,000.00      BOOK FEBRUARY 2021  MDS CHECK   </t>
  </si>
  <si>
    <t>2021-02-000701</t>
  </si>
  <si>
    <t xml:space="preserve">To recognize payment of Financial assistance for the implementation of  Republic Act (RA)10868 known as the Centenarian Act of 2016  To Isabel Martinez under check# 202522 dated February 24, 2021 amounting to 100,000.00      BOOK FEBRUARY 2021  MDS CHECK </t>
  </si>
  <si>
    <t>2021-02-000700</t>
  </si>
  <si>
    <t>To recognize payment of Financial assistance for the implementation of  Republic Act (RA)10868 known as the Centenarian Act. of 2016.  ToCastulo Gulan  under check# 202521  dated February 24, 2021 amounting to 100,000.00      BOOK FEBRUARY 2021  MDS CHECK</t>
  </si>
  <si>
    <t>2021-02-000699</t>
  </si>
  <si>
    <t>To recognize payment of Financial assistance for the implementation of  Republic Act (RA)10868 known as the Centenarian Act. of 2016  To Damiana Castillo  under check# 202520  dated February 24, 2021 amounting to 100,000.00      BOOK FEBRUARY 2021  MDS CH</t>
  </si>
  <si>
    <t>2021-02-000697</t>
  </si>
  <si>
    <t>To recognize payment of Financial assistance for the implementation of  Republic Act (RA)10868 known as the Centenarian Act. of 2016  To Leonardo de Dios under check# 202519  dated February 24, 2021 amounting to 100,000.00      BOOK FEBRUARY 2021  MDS CHE</t>
  </si>
  <si>
    <t>2021-02-000694</t>
  </si>
  <si>
    <t>To recognize payment of cash advance  for  official travel from February 28-March14, 2021 in Calayan, Island  To Matthias Ryan James Tangonan  under check# 202518  dated February 24, 2021 amounting to 108,960.00      BOOK FEBRUARY 2021  MDS CHECK      Ck#</t>
  </si>
  <si>
    <t>2021-02-000692</t>
  </si>
  <si>
    <t>To recognize payment of cash advance  for payment of stipends  for Social Pension Program beneficiaries in the municiplaity of Aparri, Cagayan  To Laurita Castañeda under check# 202517  dated February 24, 2021 amounting to 14,064,000.00      BOOK FEBRUARY</t>
  </si>
  <si>
    <t>2021-02-000691</t>
  </si>
  <si>
    <t>To recognize payment of cash advance  for payment of stipends  for Social Pension Program beneficiaries in the municiplaity of AQuirino, Isabela  To Eunice Delgado under check# 202516  dated February 24, 2021 amounting to 6,996,000.00      BOOK FEBRUARY 2</t>
  </si>
  <si>
    <t>2021-02-000690</t>
  </si>
  <si>
    <t>To recognize payment of cash advance  for payment of stipends  for Social Pension Program beneficiaries in the municiplaity of Ballesteros, Cahgayan  To Laurita Castañeda under check# 202515  dated February 24, 2021 amounting to 4,806,000.00      BOOK FEB</t>
  </si>
  <si>
    <t>2021-02-000688</t>
  </si>
  <si>
    <t>To recognize payment of contribution for the month of February 2021  To- SWEAP FO 02 under Check # 202483 dated 02/22/21 amounting to P 18,120.00    FERNANDO R. DE VILLA, JR., ET. AL.  10,800.00   MYLENE ATTABAN ET.AL          600.00   CONSTANCIA M. DOMIN</t>
  </si>
  <si>
    <t>2021-02-001022</t>
  </si>
  <si>
    <t>To recognize payment of Loan for the month of February 2021  To- SWEAP FO 02 under Check # 202482 dated 02/22/21 amounting to P  6,922.92.      BOOK _ MDS Check             FEBRUARY 2021    Ck#202482</t>
  </si>
  <si>
    <t>2021-02-001018</t>
  </si>
  <si>
    <t>To recognize payment of diesel and other items withdrawn for the use of DSWD vehicles as of January, 2021  To Petron Red under check# 202486 dated February 22, 2021 amounting to 110,104.22      BOOK FEBRUARY 2021  MDS CHECK  Ck#202486</t>
  </si>
  <si>
    <t>2021-02-000881</t>
  </si>
  <si>
    <t>To recognize payment of Internet of Isabela (POO2) with account number 863243586 Bill period January 13 to February 12, 2021  To- INNOVE COMMUNICATIONS INC. under check # 202514 dated 02/22/21 amounting to P 10,427.24    330100100001000  50205030    BOOK_</t>
  </si>
  <si>
    <t>2021-02-000880</t>
  </si>
  <si>
    <t>To recognize remittance of  consolidated disallowances for the month of February, 2021  To Bureau of the Treasury under check# 202480 dated  February 22, 2021 amounting to 3,771.00      BOOK FEBRUARY 2021  MDS CHECK      Ck#202480</t>
  </si>
  <si>
    <t>2021-02-000878</t>
  </si>
  <si>
    <t>To recognize payment of 2 pcs guitar (Kessier Round) et. al for recreation use of RSCC residents (Oler Children)  To  Alden Anna Sports House  under check# 202504 dated February 22, 2021 amounting to 7,674.59      BOOK FEBRUARY 2021  MDS CHECK      Ck#202</t>
  </si>
  <si>
    <t>2021-02-000876</t>
  </si>
  <si>
    <t xml:space="preserve">To recognize payment of   25 Can Cleanser, scouring powder, 350 grams/ can et. alfor Janitorial use of   FO2 for the 3rd quarter 2020  To  3 Dots Office Supplies and Equipment Trading  under check# 202485 dated February 22, 2021 amounting to 29,377.15    </t>
  </si>
  <si>
    <t>2021-02-000872</t>
  </si>
  <si>
    <t xml:space="preserve">To recognize payment of  disposable diaper (XL &amp; 2 XL ) 16  pcs /box @ 12 pcs per pack for toiletries and janitorial supplies use of DSWD FO2 staff for the 3rd quarter.  To Mariton Grocery under check# 202484 dated February 22, 2021 amounting to 2,581.39 </t>
  </si>
  <si>
    <t>2021-02-000870</t>
  </si>
  <si>
    <t>To recognize payment of   financial assistance to  Vilma Aquino to defray cost of  hospitalization of her spouse Roger Aquino  To Saint Paul Hospital of Tuguegarao Inc. under check#202501 dated February 22, 2021 amounting to 37,500.00      BOOK FEBRUARY 2</t>
  </si>
  <si>
    <t>2021-02-000866</t>
  </si>
  <si>
    <t>To recognize payment of   financial assistance to  Zenaida Balisi  to defray cost of  hospitalization of her spouse Edgar Balisi  To Saint Paul Hospital of Tuguegarao Inc. under check#202500 dated February 22, 2021 amounting to 23,750.00      BOOK FEBRUAR</t>
  </si>
  <si>
    <t>2021-02-000863</t>
  </si>
  <si>
    <t>To recognize payment of  2 sets BP apparatus  for use of  the Promotive Services Division and the FO clinic.  To MPA Pharmacare under check#202487 dated February 22, 2021 amounting to 3,217.85      BOOK FEBRUARY 2021  MDS CHECK      Ck#202487</t>
  </si>
  <si>
    <t>2021-02-000850</t>
  </si>
  <si>
    <t>To recognize payment of remittance of consolidated disallowances for the month of February 2021  To- BUREAU OF THE TREASURY under check # 202481 dated 02/22/21 amounting to P 13,989.98    BOOK_MDS Check     FEBRUARY 2021  Ck#202481</t>
  </si>
  <si>
    <t>2021-02-000848</t>
  </si>
  <si>
    <t>To recognize payment of financial assistance to MR. GAUDENCIO G. RODRIGUEZ JR. of Victoria, Alicia, Isabela to defray cost of hospitalization of his mother-in-law, SHIRLEY R. BAGAY  To- DR. ESTER R. GARCIA MEDICAL CENTER INC. under check # 202497 dated 02</t>
  </si>
  <si>
    <t>2021-02-000846</t>
  </si>
  <si>
    <t>To recognize payment of financial assistance to MS. ALAYZA APRIL ASIS of District I, Cauayan City, Isabela to defray cost of hospitalization of her common-law, CRIS E. ELEVADO  To- DR. ESTER R. GARCIA MEDICAL CENTER INC. under check # 202498 dated 02/22/2</t>
  </si>
  <si>
    <t>2021-02-000843</t>
  </si>
  <si>
    <t>To recognize payment of financial assistance to MS. CLARITA T. DELA CRUZ of Capirpiriwan, Cordon, Isabela to defray cost of hospitalization of her nephew, RHAVINDER SINGH T. MANDER  To- SANTIAGO MEDICAL CITY under check # 202499 dated 02/22/21 amounting t</t>
  </si>
  <si>
    <t>2021-02-000842</t>
  </si>
  <si>
    <t>To recognize payment of  telephone bill for the period January 16 to February 15, 2021  To PLDT INC. under check# 202488 dated February 22, 2021 amounting to 2,061.56      BOOK FEBRUARY 2021  MDS CHECK  Ck#202488</t>
  </si>
  <si>
    <t>2021-02-000840</t>
  </si>
  <si>
    <t>To recognize payment of  electric bill of RSCC for the period of January 21, 2021  To Cagayan Electric Cooperative, Inc. under check# 202489 dated February 22, 2021 amounting to 262.20    BOOK FEBRUARY 2021  MDS CHECK      Ck#202489</t>
  </si>
  <si>
    <t>2021-02-000838</t>
  </si>
  <si>
    <t>To recognize payment of foster care subsidy for 4 foster children without special needs and 2 foster children with special needs for the month of January 2021  To- FLORANTE RUIZ ETAL under check # 202490-202493 dated 02/22/21 amounting to P 52,000.00    3</t>
  </si>
  <si>
    <t>2021-02-000809</t>
  </si>
  <si>
    <t>To recognize payment of 5pcs toner cartridge HP19A for the use of SLP  To- XENSE COMPUTER CENTER under check # 202494 dated 02/22/21 amounting to P 24, 000.00    310100100002000  50201010    BOOK_MDS Check     FEBRUARY 2021  Ck#202494</t>
  </si>
  <si>
    <t>2021-02-000805</t>
  </si>
  <si>
    <t>To recognize payment of water bill of RSCC for January consumption   To- METROPOLITAN TUGUEGRAO WATER DISTRICT under check # 202496 dated 02/22/21 amounting to P 17,130.67    320101100001000  50204010    BOOK_MDS Check     FEBRUARY 2021  Ck#202496</t>
  </si>
  <si>
    <t>2021-02-000788</t>
  </si>
  <si>
    <t>To recognize financial assistance to Mr. Rogelio A. Selmo Jr. of Victory Norte, Santiago City, Isabela to defray cost of hospitalization of his sibling, REYNALDO A. SELMO  To- CALLANG GENERAL HOSPITAL AND MEDICAL CENTER INC. under check # 202502 dated 02/</t>
  </si>
  <si>
    <t>2021-02-000774</t>
  </si>
  <si>
    <t xml:space="preserve">To recognize payment of cash advance for stipends of Social Pension Program beneficiaries in the Municipality of Dinapigue, Isabela  To- EUNICE DELGADO under check # 202503 dated 02/22/21 amounting to P 885,000.00    320103100001000  50214990    BOOK_MDS </t>
  </si>
  <si>
    <t>2021-02-000770</t>
  </si>
  <si>
    <t>To recognize payment of 6 gals vinegar 3.755L (Datu Puti) et al for the consumption of RSCC residents  To- MARITON GROCERY under check # 202506 dated 02/22/21 amounting to P 3,066.43    320101100001000  50203050    BOOK_MDS Check     FEBRUARY 2021  Ck#202</t>
  </si>
  <si>
    <t>2021-02-000756</t>
  </si>
  <si>
    <t xml:space="preserve">To recognize payment of electric bill of Regional Haven for Women and Girls (WPC) for the period of January 2021  To- CAGAYAN 1 ELECTRIC COOPERATIVE INC. under check # 202508 dated 02/22/21 amounting to P 43,794.26    32010100001000  50204020    BOOK_MDS </t>
  </si>
  <si>
    <t>2021-02-000747</t>
  </si>
  <si>
    <t>To recognize payment of financial assistance to MS. DOLORES D. NATIVIDAD of Alunan, Quezon, Isabela to defray cost of hospitalization of her spouse, EDUARD T. NATIVIDAD  To- ST. PAUL HOSPITAL OF TUGUEGARAO INC. under check # 202509 dated 02/22/21 amountin</t>
  </si>
  <si>
    <t>2021-02-000744</t>
  </si>
  <si>
    <t>To recognize payment of financial assistance to MS. EUFROCINA E. AGCAOILI of Ugac Norte, Tuguegarao City, Cagayan to defray cost of hospitalization of her daughter, JOFEL A. CASTILLO  To- ST. PAUL HOSPITAL OF TUGUEGARAO INC. under check # 202510 dated 02/</t>
  </si>
  <si>
    <t>2021-02-000729</t>
  </si>
  <si>
    <t xml:space="preserve">To recognize payment of financial assistance to Ms. Marife B. Fuggan of Parabba, Peñablanca, Cagayan to defray cost of hospitalizationof her son, MARK JEREMY B. FUGGAN  To- DR. RONALD P. GUZMAN MEDICAL CENTER under check # 202511 dated 02/22/21 amounting </t>
  </si>
  <si>
    <t>2021-02-000727</t>
  </si>
  <si>
    <t>To recognize payment of telephone bill number 304-1004 located at DSWD-Lobby bill date December 16 - January 15, 2021  To- PLDT INC. under check # 202512 dated 02/22/21 amounting to P 95.28    330100100001000  50205020-02    BOOK_MDS Check     FEBRUARY 20</t>
  </si>
  <si>
    <t>2021-02-000722</t>
  </si>
  <si>
    <t>To recognize payment of Internet of Isabela (POO2) with telephone no. 9175608557 for the period January 11 - February 10, 2021  To- GLOBE TELECOM INC. under check # 202513 dated 02/22/21 amounting to P 1,134.63    330100100001000  50205030    BOOK_MDS Che</t>
  </si>
  <si>
    <t>2021-02-000716</t>
  </si>
  <si>
    <t>To recognize payment of   financial assistance to  Rommel Guzman  to defray cost of  hospitalization of his brother Romeo Guzman Jr.  To Saint Paul Hospital of Tuguegarao Inc. under check#202439 dated February 22, 2021 amounting to 47,500.00      BOOK FEB</t>
  </si>
  <si>
    <t>2021-02-000685</t>
  </si>
  <si>
    <t xml:space="preserve">To recognize payment of   financial assistance to Ms. Kristine Aquino to defray cost of  hospitalization of her father-in Law Eduardo Aquino  To Saint Paul Hospital of Tuguegarao Inc. under check#202438 dated February 22, 2021 amounting to 28,500.00      </t>
  </si>
  <si>
    <t>2021-02-000684</t>
  </si>
  <si>
    <t>To recognize payment of   financial assistance to Ms. Estrelita Donato to defray cost of  hospitalization of her daughter Jenalyn Sedano  To Saint Paul Hospital of Tuguegarao Inc. under check#202437 dated February 22, 2021 amounting to 23,750.00      BOOK</t>
  </si>
  <si>
    <t>2021-02-000682</t>
  </si>
  <si>
    <t>To recognize payment of   financial assistance to Ms. Carla Marie Dulin  to defray cost of  hospitalization of her  father Carlfem Dulin  To Saint Paul Hospital of Tuguegarao Inc. under check#202436 dated February 22, 2021 amounting to 38,000.00      BOOK</t>
  </si>
  <si>
    <t>2021-02-000678</t>
  </si>
  <si>
    <t>To recognize payment of   financial assistance to Marciano Tungcul to defray cost of  hospitalization of his spouse Lilibeth Tungcul  To Divine Mercy Wellness Center  Inc. under check#202435 dated February 22, 2021 amounting to 65,625.00      BOOK FEBRUAR</t>
  </si>
  <si>
    <t>2021-02-000677</t>
  </si>
  <si>
    <t>To recognize payment of   financial assistance to Ms. Frely Portuguiz to defray cost of  hospitalization of her mother Perlita Pangaliman  To Saint Paul Hospital of Tuguegarao Inc. under check#202434 dated February 22, 2021 amoun ting to 71,250.00      BO</t>
  </si>
  <si>
    <t>2021-02-000675</t>
  </si>
  <si>
    <t>To recognize payment of  2 boxes condensed milk 321 ml., 24 cans per box et. al for the consumption of CVRRCY residents 4th Qtr. 2020  To  Mariton Grocery  under check# 202442 dated February 22, 2021 amounting to 4,124.54      BOOK FEBRUARY 2021  MDS CHEC</t>
  </si>
  <si>
    <t>2021-02-000663</t>
  </si>
  <si>
    <t xml:space="preserve">To recognize payment of  2 sets window blinds (3.20 x 1.40 m) color turquoise et. al for the widows of Promotive Division  To HR Curtains and Blinds   under check# 202440 dated February 22, 2021 amounting to 30,864.44    BOOK FEBRUARY 2021  MDS CHECK     </t>
  </si>
  <si>
    <t>2021-02-000658</t>
  </si>
  <si>
    <t>To recognize payment of  FO2 replenishments for the month of January, 2021  To Laurita Castañeda  under check# 202433 dated February 22, 2021 amounting to 54,071.00      BOOK FEBRUARY 2021  MDS CHECK      Ck#202433</t>
  </si>
  <si>
    <t>2021-02-000655</t>
  </si>
  <si>
    <t>To recognize payment of  100 pcs Jacket without hood for men size XL cotton et.  al for CVRRCY residents use   To Carl Luigi Dry Goods under check# 202443 dated February 22, 2021 amounting to 36,480.00      BOOK FEBRUARY 2021  MDS CHECK      Ck#202443</t>
  </si>
  <si>
    <t>2021-02-000649</t>
  </si>
  <si>
    <t>To recognize payment of  1 box black pepper 25 grm/box (pirmera 100) et. al for CVRRCY use 3rd qtr. 2020  To Mariton Grocery under check# 202444 dated February 22, 2021 amounting to 12,111.45      BOOK FEBRUARY 2021  MDS CHECK      Ck#202444</t>
  </si>
  <si>
    <t>2021-02-000643</t>
  </si>
  <si>
    <t>To recognize  payment of financial assistance to Ms. Jaquilyn M. Raciles of Caliliauan, Solana, Cagayan to  defray cost of burial of her father Eduardo Raciles  To Carbonel Memorial Chapel under check# 202467 dated February 22, 2021 amounting to 18,750.00</t>
  </si>
  <si>
    <t>2021-02-000640</t>
  </si>
  <si>
    <t>To recognize payment of  45 packs full cream milk et. al for the consumption of RSCC residents  To Mariton Grocery  under check# 202468 dated February 22, 2021 amounting to 41,808.48        BOOK FEBRUARY  2021  MDS CHECK      Ck#202468</t>
  </si>
  <si>
    <t>2021-02-000635</t>
  </si>
  <si>
    <t>To recognize payment of  30 boxes formula milk et. al for RSCC use for the 3rd quarter CY 2020  To Six Stars Trading under check# 202469 dated February  22, 2021 amounting to 43,313.30      BOOK FEBRUARY 2021  MDS CHECK      Ck#202469</t>
  </si>
  <si>
    <t>2021-02-000629</t>
  </si>
  <si>
    <t>To recognize  remittance of Land Bank Salary Loan for the month of February, 2021  To  Land Bank of the Philippines under check# 202470 amounting to 84,895.03      BOOK FEBRUARY 2021  MDS CHECK          Ck#202470</t>
  </si>
  <si>
    <t>2021-02-000626</t>
  </si>
  <si>
    <t>To recognize payment of Petty Cash Fund Replenishments under checks # 201367 &amp; 201823 dated December 23 and 29, 2020 for the period December 29 to February 16, 2021 of the Regional Haven.  To  Shirley Labuguen under check# 202432 dated February 22, 2021 a</t>
  </si>
  <si>
    <t>Taxes, Duties and Licenses</t>
  </si>
  <si>
    <t>2021-02-000624</t>
  </si>
  <si>
    <t>To recognize payment of  (AP) validation of potential UCT beneficiaries for the period December 16-31, 2020 in the municipalities of Sta Maria, Tumauini, Gamu,  Roxas, Aurora, Cabagan, Delfin Albano, Ilagan City, Dinapigue, San Pablo, Quezon, San Manuel a</t>
  </si>
  <si>
    <t>2021-02-000603</t>
  </si>
  <si>
    <t>To recognize payment of Renewal Insurance of DSWD Vehicle 2019 Toyota HIACE Commuter Ambulance with conduction sticker CS   A9M078 (RHWG) for the period March 1, 2021- March 1, 2022  To GSIS TUGUEGARAO BRANCH OFFICE under Check # 195471 dated 02/21/20 amo</t>
  </si>
  <si>
    <t>2021-02-000588</t>
  </si>
  <si>
    <t>To recognize payment of Renewal Insurance of DSWD Vehicle 2019 Toyota HIACE Commuter Ambulance with conduction sticker CS   A95035  (CVRRCY)for the period March 1, 2021- March 1, 2022  To GSIS TUGUEGARAO BRANCH OFFICE under Check # 202472 dated 02/22/21 a</t>
  </si>
  <si>
    <t>2021-02-000584</t>
  </si>
  <si>
    <t>To recognize payment of Renewal Insurance of DSWD Vehicle 2019 Toyota HIACE Commuter Ambulance with conduction sticker CS   A9S241 (RSCC) for the period March 1, 2021- March 1, 2022  To GSIS TUGUEGARAO BRANCH OFFICE under Check # 202473 dated 02/22/21 amo</t>
  </si>
  <si>
    <t>2021-02-000581</t>
  </si>
  <si>
    <t>To recognize payment of cash advance for PSP implementation in SWAD Isabela  To- ROWENA ARUGAY under check # 202476 dated 02/22/2021 amounting to P 25,000,000.00    320104100001000  50214990    BOOK_MDS Check     FEBRUARY 2021  Ck#202476</t>
  </si>
  <si>
    <t>2021-02-000579</t>
  </si>
  <si>
    <t>To recognize payment of cash advance for PSP implementation in CIS/SWAD Isabela  To- ALI BISCARO under check # 202477 dated 02/22/2021 amounting to P 15,000,000.00    320104100001000  50214990    BOOK_MDS Check     FEBRUARY 2021  Ck#202477</t>
  </si>
  <si>
    <t>2021-02-000578</t>
  </si>
  <si>
    <t>To recognize payment of cash advance for PSP implementation in SWAD Cagayan  To- CELSO ARAO JR. under check # 202478 dated 02/22/2021 amounting to P 25,000,000.00    320104100001000  50214990    BOOK_MDS Check     FEBRUARY 2021  Ck#202478</t>
  </si>
  <si>
    <t>2021-02-000573</t>
  </si>
  <si>
    <t>To recognize payment of cash advance  for Virtual  RSCC  Autism Awareness Week  To Rosario Corpuz under check# 202474 dated February 22, 2021 amounting to  13,700.00        BOOK FEBRUARY 2021  MDS CHECK        Ck#202474</t>
  </si>
  <si>
    <t>2021-02-000572</t>
  </si>
  <si>
    <t>To recognize payment of cash advance  for PSP implementaion in SWAD Quirino  To Rosita Malabad under check# 202475 dated February 22, 2021 amounting to 5,000,000.00        BOOK FEBRUARY 2021  MDS CHECK        Ck#202475</t>
  </si>
  <si>
    <t>2021-02-000568</t>
  </si>
  <si>
    <t>To recognize payment of cash advance  for PSP implementaion in the CIU  To Irene Gacias under check# 202479 dated February 22, 2021 amounting to 5,000,000.00        BOOK FEBRUARY 2021  MDS CHECK        Ck#202479</t>
  </si>
  <si>
    <t>2021-02-000562</t>
  </si>
  <si>
    <t>To recognize payment of additional premium for the bond increase of Rowena Arugay from 1M to 100M  To- BUREAU OF THE TREASURY under Check # 202441 dated 02/22/21 amounting to P 67,500.00.    DRRP 330100100001000    BOOK _ MDS Check             FEBRUARY 20</t>
  </si>
  <si>
    <t>2021-02-001025</t>
  </si>
  <si>
    <t xml:space="preserve">To recognize payment of increase of Fidelity Bond of Rowena Arugay for the period of February 18 - February 17, 2022  To-  BUREAU OF THE TREASURY under Check # 202418 dated 02/17/21 amounting to P  3,164.38.    DRRP 330100100001000    BOOK _ MDS Check    </t>
  </si>
  <si>
    <t>2021-02-001024</t>
  </si>
  <si>
    <t>To recognize  payment of 1pc Social Work, An introduction Lishman, 2nd Edition 2018 etal. resouce materials for RLRC  To: CD BOOKS INTERNATIONAL INC. under check #: 202424 dated 2/17/2021 amounting to 22,701.12    CBB  50203220-02    MDS_CHECKS     FEBRUA</t>
  </si>
  <si>
    <t>Textbooks and Instructional Materials Expenses</t>
  </si>
  <si>
    <t>2021-02-000812</t>
  </si>
  <si>
    <t>To payment of meals and snacks for the conduct of DSWD Cares Card Production Implementation Review Meeting of DVAPP  To: BAHAY SA TULAY RESTO GRILL under check #: 202431 dated 2/17/2021 amounting to 4,446.00    DRRP  50299030    MDS_CHECKS    FEBRUARY 202</t>
  </si>
  <si>
    <t>2021-02-000802</t>
  </si>
  <si>
    <t>To payment of meals and snacks for the conduct of DSWD Cares card Production Implementation Review Meeting of DVAPP  To:BAHAY SA TULAY RESTO GRILL under check #: 202429 dated 2/17/2021 amounting to 11,115.00    DRRP  50299030    MDS_CHECKS     FEBRUARY 20</t>
  </si>
  <si>
    <t>2021-02-000799</t>
  </si>
  <si>
    <t xml:space="preserve">To payment of meals and snacks for the conduct of DSWD Cares Card Production Implementation Review Meeting DVAPP  To: BAHAY SA TULAY RESTO GRILL under check #: 202430 dated 2/17/2021 amounting to 12,839.25    DRRP  50299030    MDS_CHECKS    FEBRUARY 2021 </t>
  </si>
  <si>
    <t>2021-02-000795</t>
  </si>
  <si>
    <t>To recognize payment of 25 packs String Beans etal for use in the vegetable gardening of CVRRCY  To: ABRAHAM T. DE GUZMAN F/S under check #: 202425 dated 2/17/2021 amounting to 27,271.34    RRCY  50203990    MDS_CHECKS     FEBRUARY 2021      Ck#202425</t>
  </si>
  <si>
    <t>2021-02-000791</t>
  </si>
  <si>
    <t xml:space="preserve">To payment of 18 pcs subscription on the Philippine Journal of Social Work for resource materials for RLRC  To: PHILIPPINE ASSOCIATION OF SOCIAL WOKERS INC. under check #: 202428 dated 2/17/2021 amounting to 6,750.00    CBB  50299070    BOOK _ MDS Check  </t>
  </si>
  <si>
    <t>Subscription Expenses</t>
  </si>
  <si>
    <t>2021-02-000732</t>
  </si>
  <si>
    <t>To recognize payment of contribution of 24 residents in Haven for CY 2021  To- PHILIPPINE HEALTH INSURANCE CORPORATION under Check # 202426 dated 02/17/21 amounting to 31,200.00    CENTERS  50214990    BOOK _ MDS Check       FEBRUARY 2021        Ck#202426</t>
  </si>
  <si>
    <t>2021-02-000725</t>
  </si>
  <si>
    <t>To recognize payment of reimbursement of operational expenses 2021  To- ALI BISCARO under check # 202423 dated 02/17/2021 amounting to P 15,471.00      PSP-AICS  50299000  50299990      BOOK FEBRUARY 2020              MDS _CHECK  Ck#202423</t>
  </si>
  <si>
    <t>2021-02-000714</t>
  </si>
  <si>
    <t>To recognize payment of cash advance for PSP implementation in CIU  To- CECILIA TURINGAN under check # 202427 dated 02/17/2021 amounting to P 5,000,000.00    320104100001000  50214990    BOOK_MDS Check     FEBRUARY 2021  Ck#202427</t>
  </si>
  <si>
    <t>2021-02-000662</t>
  </si>
  <si>
    <t xml:space="preserve">To recognize payment of Honorarium during the Regional Budget Consultation with CSOs and other Stakeholders for CY 2022  To- MACARIO GUMABAY JR. under check # 202420 dated 02/17/2021 amounting to P 2,000.00    350100100001000  50299030    BOOK_MDS Check  </t>
  </si>
  <si>
    <t>2021-02-000659</t>
  </si>
  <si>
    <t>To recognize payment of cash advance for labor payroll of various projects located at Field Office for the period February 6-19, 2021  To- ROWENA ARUGAY under check # 202419 dated 02/17/21 amounting to P 135,000.00    350100100001000  50213040    BOOK_MDS</t>
  </si>
  <si>
    <t>2021-02-000657</t>
  </si>
  <si>
    <t>To recognize cash advance for stipends of Social Pension Program beneficiaries in the Municipality of Roxas, Isabela  To- EUNICE DELGADO under check# 202417 dated 02/17/21 amounting to P 14,349,000.00    320103100001000  50214990    BOOK_MDS Check     FEB</t>
  </si>
  <si>
    <t>2021-02-000620</t>
  </si>
  <si>
    <t>To recognize payment of cash advance for stipends of Social Pension Program beneficiaries in the Municipality of Alicia, Isabela  To- FRANCO LOPEZ under check# 202422 dated 14,829,000.00 amounting to P 14,829,000.00    320103100001000  50214990    BOOK_MD</t>
  </si>
  <si>
    <t>2021-02-000600</t>
  </si>
  <si>
    <t>To recognize payment of cash advance for the payment of hiring of vehicle and gasoline used during the conduct of Social Pension Impelementation  To- FRANCO LOPEZ under check# 202421 dated 02/17/21 amounting to P 519,000.00    320103100001000  50299050-03</t>
  </si>
  <si>
    <t>2021-02-000589</t>
  </si>
  <si>
    <t>To recognize payment of financial assistance to Mr. Robert Villena to defray cost of hospitalization of his wife Mrs. Sherilyn Villena  To- ST. PAUL HOSPITAL OF TUGUEGARAO INC. under Check # 202402 dated 02/16/21 amounting to P 47,500.00.    PSP/AICS 3201</t>
  </si>
  <si>
    <t>2021-02-001014</t>
  </si>
  <si>
    <t>To recognize payment of financial assistance to Ms. Jaizie Gannaban of Malumin, Tuao, Cagayan to defray cost of hospitalization of her uncle Mr. Reynato Maggay  To- ST. PAUL HOSPITAL OF TUGUEGARAO INC. under Check # 202387 dated 02/16/21 amounting to P 28</t>
  </si>
  <si>
    <t>2021-02-001009</t>
  </si>
  <si>
    <t xml:space="preserve">To recognize payment of financial assistance to Ms. Mercy Grace Daguyon of Taga, Pinukpok, Kalinga to defray cost of hospitalization of her child Elizabeth Daguyon  To- ST. PAUL HOSPITAL OF TUGUEGARAO INC. under Check # 202386 dated 02/16/21 amounting to </t>
  </si>
  <si>
    <t>2021-02-001007</t>
  </si>
  <si>
    <t>To recognize payment of financial assistance to Mr. Dwayne Chrsitian Daguro of Sto Tomas, Isabela to defray cost of hospitalization of is mother Luzviminda Daguro  To- ST. PAUL HOSPITAL OF TUGUEGARAO INC. under Check # 202385 dated 02/16/21 amounting to P</t>
  </si>
  <si>
    <t>2021-02-001005</t>
  </si>
  <si>
    <t>To recognize payment of financial assistance to Ms. Jeny Balbuena of Sto. Nino Cagayan to defray cost of hospitalization of her spouse Warlito Balbuena Jr.  To- ST. PAUL HOSPITAL OF TUGUEGARAO INC. under Check # 202384 dated 02/16/21 amounting to P 28,500</t>
  </si>
  <si>
    <t>2021-02-001002</t>
  </si>
  <si>
    <t>To recognize payment of financial assistance to Ms. Mansueta Cabacungan of Magbibitnong, Sto. Nino, Cagayan to defray cost of hospitalization of her uncle Mircolito Pambid  To- ST. PAUL HOSPITAL OF TUGUEGARAO INC. under Check # 202383 dated 02/16/21 amoun</t>
  </si>
  <si>
    <t>2021-02-001001</t>
  </si>
  <si>
    <t>Purchase of Property, Plant and Equipment  --to payment of 2 units Laptop (brandnew) for the use of Supplementary Feeding Program for: 3DOTS OFFICE SUPPLIES AND EQUIPMENT TRADING under check # 202381 amounting to P 86,125.00 dated 02/16/2021    SFP  50203</t>
  </si>
  <si>
    <t>2021-02-000958</t>
  </si>
  <si>
    <t>To provide financial assistance to Ms. Jocelyn Araneta of Mabini, Santiago City to defray cost of hospitalization of her spouse Hermoso Araneta  To: ADVENTIST HOSPITAL-SANTIAGO CITY INC. under check #: 202380 dated 2/16/2021 amounting to 95,000.00    AICS</t>
  </si>
  <si>
    <t>2021-02-000785</t>
  </si>
  <si>
    <t xml:space="preserve">To provide financial assistance to Mr. Boniifacio Cristobal Jr. of Buenavista, Santiago City to defray cost of hospitalization of his child Klaudine Cristobal  TO:SANTIAGO MEDICAL CITY under check #: 202379 dated 2/16/2021 amounting to 93,750.00    AICS  </t>
  </si>
  <si>
    <t>2021-02-000783</t>
  </si>
  <si>
    <t xml:space="preserve">To provide financial assistance to Mr. Edwardo Corbi of Cumabao, Tumauini Isabela to defray cost of hospitalization of his brother Leonardo Corbi  To: DIVINE MERCY WELLNESS CENTER INC. under check #: 202378 dated 2/16/2021 amounting to 70,312.50    AICS  </t>
  </si>
  <si>
    <t>2021-02-000782</t>
  </si>
  <si>
    <t>To provide financial assistance to Ms. Remedios Castro of Dist II, Cauayan City to defray cost of hospitalization of her siblings Jeorge Castro  To: DR. ESTER R. GARCIA MEDICAL CENTER INC. under check #: 202377 dated 2/16/2021 amounting to 14,250.00    AI</t>
  </si>
  <si>
    <t>2021-02-000780</t>
  </si>
  <si>
    <t>To provide financial assistance to Mr. Richard Red of Quirino, Naguilian, Isabela to defray cost of hospitalization of his parent Adorina Red  To: ISABELA DOCTORS GENERAL HOSPITAL under check #: 202376 dated 2/16/2021 amounting to 43,934.27    AICS  50214</t>
  </si>
  <si>
    <t>2021-02-000779</t>
  </si>
  <si>
    <t>To provide financial assistance to Ms. Gloria Adorio of Calamagui 1st, Ilagan, Isabela to defray cost of Hospitalization of her in-laws Luciano Cagayan  To: ISABELA DOCTORS GENERAL HOSPITAL under 202375 under 2/16/2021 amounting to 28,125.00    AICS  5021</t>
  </si>
  <si>
    <t>2021-02-000777</t>
  </si>
  <si>
    <t>To recognize the payment of telephone bill for the month of January 1-31, 2021  To: EASTERN TELECOMMUNICATIONS PHILIPPINES under check #: 202406 dated 2/16/2021 amounting to 6,882.12    RRCY  50205020-02    MDS_CHECK     FEBRUARY 2021      Ck#202406</t>
  </si>
  <si>
    <t>2021-02-000775</t>
  </si>
  <si>
    <t>To provide financial assistance to Mrs. Aubrey Joy Gaffud to defray cost of burial of her father Mr. Reynaldo Ubina  To: D'CARBONEL MEMORIAL CHAPELS under check #: 202405 dated 2/16/2021 amounting to 23,437.50    AICS  50214990    MDS_CHECK     FEBRUARY 2</t>
  </si>
  <si>
    <t>2021-02-000772</t>
  </si>
  <si>
    <t xml:space="preserve">To provide financial assistance to Mr. Jacky Mel Carag to defray cost of hospitalization of his sibling Mr. Yolando Carag  To: ISABELA DOCTORS GENERAL HOSPITAL under check #: 202404 dated 2/16/2021 amounting to 46,875.00    AICS  50214990    MDS_CHECK    </t>
  </si>
  <si>
    <t>2021-02-000769</t>
  </si>
  <si>
    <t>To provide financial assistance to Ms. Mayeth Blanche of Malummin, Tuao, Cagayan to defray cost of hospitalization of her father Mr. Nelson Blanche  To: DR. RONALD P. GUZMAN MEDICAL CENTER under check #: 202403 dated 2/16/2021 amounting to 70,312.50    AI</t>
  </si>
  <si>
    <t>2021-02-000767</t>
  </si>
  <si>
    <t>To provide financial assistance to Mrs. Merlita Natividad to defray cost of hospitalization of her nephew Mr. Jolius Natividad  To: ADVENTIST HOSPITAL- SANTIAGO CITY INC. under check #: 202401 dated 2/16/2021 amounting to 60,800.00    AICS  50214990    MD</t>
  </si>
  <si>
    <t>2021-02-000765</t>
  </si>
  <si>
    <t>To recognize for payment of electric bill of Child Minding period covered from February 2021  To CAGAYAN 1 ELECTRIC COOPERATIVE INC. under check # 202410 dated  2/16/2021 amounting to P 92.51    DRRP  50204020    MDS_CHECK      FEBRUARY 2021      Ck#20241</t>
  </si>
  <si>
    <t>2021-02-000763</t>
  </si>
  <si>
    <t>To recognize the payment of electric bill of Field Office 02 for the period covered February 2021  To CAGAYAN 1 ELECTRIC COOPERATIVE INC. under check # 202409 dated  February 16,2021 amounting to P 173,967.91    DRRP  50204020    MDS_CHECK      FEBRUARY 2</t>
  </si>
  <si>
    <t>2021-02-000762</t>
  </si>
  <si>
    <t>To recognize payment of water bill of DSWD San Gabriel Office for the period February 2021  To: METROPOLITAN TUGUEGARAO WATER DISTRICT under check #: 202408 date 2/16/2021 amounting to 842.03    SLP  50204010      BOOK_MDS CHECK      FEBRUARY 2021      Ck</t>
  </si>
  <si>
    <t>2021-02-000759</t>
  </si>
  <si>
    <t>To recognize payment of electric bill of DSWD San Gabriel Office period covered from February 2021  To: CAGAYAN 1 ELECTRIC COOPERATIVE INC.     SLP  50204020    BOOK _ MDS Check           FEBRUARY 2021      Ck#202407</t>
  </si>
  <si>
    <t>2021-02-000754</t>
  </si>
  <si>
    <t>To payment of 4pcs tire 195-R15 for use of ambulance at RSCC  To: JARMO SALES AND SERVICES under check #: 202368 dated 2/16/2021 amounting to 19,685.72    TARA  50213060-01    BOOK _ MDS Check           FEBRUARY 2021            Ck#202368</t>
  </si>
  <si>
    <t>2021-02-000752</t>
  </si>
  <si>
    <t>To recognize the payment of cash advance for the vehicle rental to be used for the implementation of SLP-LAG  To- NOEL DOMINGO under Check # 202367 dated 02/16/2021 amounting to P 75,000.00    SLP  50299050-03    BOOK _ MDS Check             FEBRUARY 2021</t>
  </si>
  <si>
    <t>2021-02-000743</t>
  </si>
  <si>
    <t>COD To payment of 70 pairs Rubber Shoes Class A quality, preferably Basketball shoes for use of CVRRCY   To- JERASON SHOPPERS MART under Check # 202415 dated 04/16/20 amounting to P 44,718.74    RRCY  50214990    BOOK _ MDS Check             FEBRUARY 2021</t>
  </si>
  <si>
    <t>2021-02-000740</t>
  </si>
  <si>
    <t xml:space="preserve">To recognize payment of cash advance of stipends of Social Pension Program beneficiaris in the Municipality of Santa Praxedes, Cagayan  To-LAURITA CASTANEDA under check # 202382 dated 02/16/2021 amounting to P 909,000.00      320103100001000  50214990    </t>
  </si>
  <si>
    <t>2021-02-000738</t>
  </si>
  <si>
    <t>To recognize payment (AP) of newspaper bill of FO2 for the month of December 2020  To-AGDAMAG NEWSTAND under check # 202411 dated 02/16/2021 amounting to P 633.60    20000020001000  50203990      BOOK_MDS Check              FEBRUARY 2021    Ck#202411</t>
  </si>
  <si>
    <t>2021-02-000737</t>
  </si>
  <si>
    <t>To recognize payment of 1pc Fire Extinguisher, 10 lbs(brandnew) for the use of NHTS staff in the NHTS Building  To: CVGM FIRE PROTECTION PRODUCT MANUFACTURING    50203990  NHSTPR    BOOK _ MDS Check             FEBRUARY 2021      Ck#202373</t>
  </si>
  <si>
    <t>2021-02-000736</t>
  </si>
  <si>
    <t xml:space="preserve">To recognize payment of financial assistance to Loreto Ramos Jr. of  Rosario, Santiago to defray cost of burial of his hospitalization  To- DE VERA MEDICAL CENTER INC. under Check # 202374 dated 02/16/21 amounting to P  95,000.00    PSP-AICS  50214990    </t>
  </si>
  <si>
    <t>2021-02-000733</t>
  </si>
  <si>
    <t xml:space="preserve">To recognize payment of financial assistance to Nerissa C. Padilla of Leonarda Tuguegarao Cagayan to defray cost of burial of her spouse Mr. Leonardo M. Padilla  To- ORTIZ MEMORIAL CHAPEL INC. under Check # 202371 dated 02/16/21 amounting to P 23,437.50  </t>
  </si>
  <si>
    <t>2021-02-000731</t>
  </si>
  <si>
    <t>To recognize payment of newspaper bill of FO2 for the month of January 2021  To- AGDAMAG NEWSTAND under Check # 202412 dated 02/16/21 amounting to P 460.80      TARA  50203990      BOOK_MDS Check             FEBRUARY 2021  Ck#202412</t>
  </si>
  <si>
    <t>2021-02-000730</t>
  </si>
  <si>
    <t>To recognize payment of cash advance of stipends Social Pension Program beneficiaries in the Municipality of Uyugan, Batanes  To-MYLENE ATTABAN under check # 202361 dated 02/16/2021 amounting to P 381,000.00      SOCPEN  50214990      BOOK MDS_CHECK  5021</t>
  </si>
  <si>
    <t>2021-02-000728</t>
  </si>
  <si>
    <t xml:space="preserve">To recognize payment of cash advance of stipends of Social Pension Program beneficiaries in the Municipality of Mahatao, Batanes  To-MYLENE ATTABAN under check # 202364 dated 02/16/2021 amounting to P 531,000.00      SOCPEN  50214990      BOOK_MDS Check  </t>
  </si>
  <si>
    <t>2021-02-000724</t>
  </si>
  <si>
    <t xml:space="preserve">To recognize payment of cash advance of stipends of Soccial Pension Program beneficiaries in the Municipality of ivana, Batanes  To-MYLENE ATTABAN under check # 202360 dated 02/16/2021 amounting to P 336,000.00        SOCPEN  50214990    BOOK_MDS CHECK   </t>
  </si>
  <si>
    <t>2021-02-000723</t>
  </si>
  <si>
    <t xml:space="preserve">To recognize payment of cash advance of stipends of Social Pesion Program  beneficiaries in the Municipality of Itbayat, Batanes  To-MYLENE ATTABAN under check # 202363 dated 02/16/2021 amounting to P 984,000.00      SOCPEN  50214990      BOOK MDS_CHECK  </t>
  </si>
  <si>
    <t>2021-02-000720</t>
  </si>
  <si>
    <t>To recognize cash advance for the payment of stipends of Social Pension Program beneficiaries in the Municipality of Sabtang, Batanes  To-MYLENE ATTABAN under check # 202362 dated 02/16/2021 amounting to P 585,000.00      SOCPEN  50214990    BOOK_MDS Chec</t>
  </si>
  <si>
    <t>2021-02-000719</t>
  </si>
  <si>
    <t>To cash advance for the payment of stipends of Social Pension Pogram beneficiaries in the Municiaplity of Pamplona, Cagayan 1st semester FY 2021  To- LAURITA CASTAÑEDA under check # 202393 dated 02/16/21 amounting to P 5,133,000.00    Social Pension  5021</t>
  </si>
  <si>
    <t>2021-02-000715</t>
  </si>
  <si>
    <t xml:space="preserve">To recognize payment of cash advance for the stipends of Social Pension Program beneficiaries in the Municipality of Santo Tomas, Isabela  To- FRANCO LOPEZ under check # 202390 dated 02/16/21 amounting to P 6,720,000.00    1st Semester FY 2021            </t>
  </si>
  <si>
    <t>2021-02-000713</t>
  </si>
  <si>
    <t>To recognize payment of cash advance of stipends of Social Pension Program beneficiaries in the Municipality of Sta. Maria, Isabela  To- FRANCO LOPEZ under check # 202398 dated 02/16/21 amounting to P 5,598,000.00    Social Pension  50214990    BOOK_MDS C</t>
  </si>
  <si>
    <t>2021-02-000712</t>
  </si>
  <si>
    <t xml:space="preserve">To recognize payment of cash advance for the stipends of Social Pension Program beneficiaries in the Municipality of Buguey Cagayan  To- LAURITA CASTANEDA  under check # 202392 dated 02/16/21 amounting to P 6,150,000.00    1st Semester FY 2021            </t>
  </si>
  <si>
    <t>2021-02-000711</t>
  </si>
  <si>
    <t xml:space="preserve">To recognize payment of cash advance for the stipends of Social Pension Program beneficiaries in the Municipality of Lasam, Cagayan  To- LAURITA CASTANEDA under check # 202394 dated 02/16/21 amounting to P 8,325,000.00      1st Semester FY 2021           </t>
  </si>
  <si>
    <t>2021-02-000710</t>
  </si>
  <si>
    <t>To recognize payment of cash advance for the stipends of Social Pension Program beneficiaries in the Municipality of Basco, Batanes  To- MYLENE ATTABAN under check # 202357 dated 02/16/21 amounting to P 1,515,000.00    SOCPEN  50214990      BOOK_MDS Check</t>
  </si>
  <si>
    <t>2021-02-000709</t>
  </si>
  <si>
    <t>To recognize cash advance for the payment of stipends of Social Pension Program beneficiaries in the Municipality of Saguday, Quirino  To- MYLENE ATTABAN under check # 202356 dated 02/16/2021 amounting to P 4,080,000.00    SOCPEN  50214990        BOOK_MDS</t>
  </si>
  <si>
    <t>2021-02-000708</t>
  </si>
  <si>
    <t>To recognize payment of cash advance for the stipends of Social Pension Program beneficiaries in the Municipality of Nagtipunan, Quirino  To- MYLENE ATTABAN under check # 202355 dated 02/16/21 amounting to P 3,744,000.00      SOCPEN  50214990      BOOK_MD</t>
  </si>
  <si>
    <t>2021-02-000706</t>
  </si>
  <si>
    <t xml:space="preserve">To recognize payment of cash advance for the stipends of Social Pension Program beneficiaries in the Municipality of Aglipay, Quirino  To-MYLENE ATTABAN under check # 202353 dated 02/16/2021 amounting to P 6,630,000.00      SOCPEN  50214990      BOOK_MDS </t>
  </si>
  <si>
    <t>2021-02-000705</t>
  </si>
  <si>
    <t xml:space="preserve">To recognize payment of cash advance for the payment of stipends of Social Pension Program beneficiaries in the Municipality of Cabarroguis, Quirino  To-MYLENE ATTABAN under check # 202365 dated 02/16/2021    SOCPEN  50214990        BOOK_MDS Check        </t>
  </si>
  <si>
    <t>2021-02-000676</t>
  </si>
  <si>
    <t>To recognize payment of cash advance for the stipends of Social Pension Program beneficiaries in the Municipality of Maddela, Quirino  To- MYLENE ATTABAN under check # 202354 dated 02/16/21 amounting to P 8,286,000.00    1st Semester FY 2021             2</t>
  </si>
  <si>
    <t>2021-02-000669</t>
  </si>
  <si>
    <t xml:space="preserve">To recognize payment of cash advance for the payment of stipends of Social Pension Program beneficiaries in the Municipality of   San Pablo Isable  To- FRANCO LOPEZ under check # 202370 dated 02/16/2021 amounting to P 4,344,000.00    SOCPEN  50214990     </t>
  </si>
  <si>
    <t>2021-02-000666</t>
  </si>
  <si>
    <t xml:space="preserve">To recognize payment of cash advance for stipends of Social Pension Program beneficiaries in the Municipality of San Isidro, Isabela  To- EUNICE DELGADO under check # 202397 dated 02/16/21 amounting to P 3,246,000.00    1st Semester FY 2021               </t>
  </si>
  <si>
    <t>2021-02-000665</t>
  </si>
  <si>
    <t>To recognize payment of cash advance for stipends of Social Pension Program beneficiaries in the Municipality of Benito Soliven, Isabela  To- FRANCO LOPEZ under check# 202391 dated 02/16/21 amounting to P 7,341,000.00    320103100001000  50214990    BOOK_</t>
  </si>
  <si>
    <t>2021-02-000664</t>
  </si>
  <si>
    <t>To recognize payment of cash advance for PSP implementation in CIU  To- CECILIA TURINGAN under check # 202369 dated 02/16/2021 amounting to P 5,000,000.00    320104100001000  50214990    BOOK_MDS Check     FEBRUARY 2021  Ck#202369</t>
  </si>
  <si>
    <t>2021-02-000619</t>
  </si>
  <si>
    <t>To recognize payment of cash advance for PSP implementation in CIU  To- IRENE GACIAS under check # 202413 dated 02/16/2021 amounting to P 5,000,000.00    320104100001000  50214990    BOOK_MDS Check     FEBRUARY 2021  Ck#202413</t>
  </si>
  <si>
    <t>2021-02-000611</t>
  </si>
  <si>
    <t>To recognize payment of cash advance for stipends of Social Pension Program beneficiaries in the Municipality of Palanan, Isabela  To- FRANCO LOPEZ under check # 202358 dated 02/16/21 amounting to P 3,591,000.00    320103100001000  50214990    BOOK_MDS Ch</t>
  </si>
  <si>
    <t>2021-02-000610</t>
  </si>
  <si>
    <t>To recognize payment of cash advance for stipends of Social Pension Program beneficiaries in the Municipality of Luna, Isabela  To- EUNICE DELGADO under check # 202389 dated 02/16/21 amounting to P 4,605,000.00    320103100001000  50214990    BOOK_MDS Che</t>
  </si>
  <si>
    <t>2021-02-000608</t>
  </si>
  <si>
    <t xml:space="preserve">To recognize payment of 2 boxes Luncheon Meat 380g/tin etc for food stockpile for Regional Haven for Women and Girls for the 4th Quarter  To- RODAMEL DRUGSTORE BRV under check# 202416 dated 02/16/21 amounting to P 3,250.42    320101100001000  50203050    </t>
  </si>
  <si>
    <t>2021-02-000586</t>
  </si>
  <si>
    <t>To recognize payment of cash advance for the payment of stipends of Social Pension beneficiaries in the Municipality of Diffun, Quirino  To- MYLENE ATTABAN under Check # 202366 dated 02/16/21 amounting to P  8,556,000.00.    2852 beneficiaries 1st semeste</t>
  </si>
  <si>
    <t>2021-02-000476</t>
  </si>
  <si>
    <t>To recognize payment of cash advance for the payment of stipends of Social Pension beneficiaries in the Municipality of Delfin Albano, Isabela  To- FRANCO LOPEZ under Check # 202396 dated 02/16/21 amounting to P  7,398,000.00.    2466 beneficiaries 1st se</t>
  </si>
  <si>
    <t>2021-02-000475</t>
  </si>
  <si>
    <t>To recognize payment of cash advance for the payment of stipends of Social Pension beneficiaries in the Municipality of Lal-lo, Cagayan  To- LAURITA CASTANEDA under Check # 202395 dated 02/16/21 amounting to P  9,807,000.00.    3269 beneficiaries 1st seme</t>
  </si>
  <si>
    <t>2021-02-000474</t>
  </si>
  <si>
    <t>To recognize payment of cash advance for the payment of stipends of Social Pension beneficiaries in the Municipality of Santiago, Isabela  To- EUNICE DELGADO under Check # 202359 dated 02/16/21 amounting to P  25,365,000.00     8,455 beneficiaries 1st sem</t>
  </si>
  <si>
    <t>2021-02-000473</t>
  </si>
  <si>
    <t xml:space="preserve">To recognize payment of cash advance for the payment of stipends of Social Pension Pogram beneficiaries in the Municiaplity of Solana, Cagayan  To- LAURITA CASTANEDA under Check # 202400 dated 02/16/21 amounting to P 11,793,000.00     3,931 beneficiaries </t>
  </si>
  <si>
    <t>2021-02-000472</t>
  </si>
  <si>
    <t>To recognize payment of cash advance for the payment of stipends of Social Pension beneficiaries in the Municipality of Baggao, Cagayan  To- LAURITA CASTANEDA under Check # 202388 dated 02/16/21 amounting to P  15,981,000.00.    5,327 beneficiaries 1st se</t>
  </si>
  <si>
    <t>2021-02-000471</t>
  </si>
  <si>
    <t xml:space="preserve">To recognize payment of cash advance for the payment of stipends of Social Pension Pogram beneficiaries in the Municiaplity of Ilagan Isabela  To- FRANCO LOPEZ under Check # 202399 dated 02/16/21 amounting to P  31,740,000.00.    10,580 beneficiaries 1st </t>
  </si>
  <si>
    <t>2021-02-000470</t>
  </si>
  <si>
    <t>To recognize payment of replenishment of food, materials and other operating expenses for the period January 22 - February 5, 2021  To- ROMMEL GAMIAO under Check # 202374 dated 02/16/21 amounting to P  74,695.14.     CENTERS 320101100001000  RRCY      BOO</t>
  </si>
  <si>
    <t>2021-02-000469</t>
  </si>
  <si>
    <t xml:space="preserve">To recognize payment of 5 gals Flat Latex Paint (dutch boy/davies) etal. for the repainting of RHWG's observation area &amp; Psychology Room  To- QUEEN'S HARDWARE under Check # 202414 dated 02/16/21 amounting to P  3,049.39.                             C. O. </t>
  </si>
  <si>
    <t>2021-02-000468</t>
  </si>
  <si>
    <t>To recognize payment of SSS contributions for January 2021  To-  under Check # 2023 dated 02/11/21 amounting to P .00    Arzadon, Ramil Valerio B., et.al 1,680.00   Taguiam, Felipe B.,  et al  720.00   Bagcal, Bartolome Jr. P., et al  540.00   Duque, Edmi</t>
  </si>
  <si>
    <t>2021-02-000467</t>
  </si>
  <si>
    <t>To recognize payment of Financial Assistance of MOA Workers for the month of January 2021  To- SWEAP under Check # 202338 dated 02/11/21 amounting to P 6,650.00    Arzadon, Ramil Valerio B., et.al 200.00   Taguiam, Felipe B., et.al            200.00   Bag</t>
  </si>
  <si>
    <t>2021-02-000460</t>
  </si>
  <si>
    <t xml:space="preserve">To recognize payment of Contribution of MOA workers for the month of January 2021  To- SWEAP under Check # 202337 dated 02/11/21 amounting to P 16,180.00    Arzadon, Ramil Valerio B., et.al  480.00   Taguiam, Felipe B., et.al             480.00   Bagcal, </t>
  </si>
  <si>
    <t>2021-02-000459</t>
  </si>
  <si>
    <t>To recognize payment of Salary Loan of MOA Workers for the month of January 2021  To- SWEAP under Check # 202336 dated 02/11/21 amounting to P 5,957.15    E DUQUE ETAL  1,729.17   J MORA ETAL  104.98   S LACAMBRA ETAL  4,123.00       TOTAL  5,957.15     B</t>
  </si>
  <si>
    <t>2021-02-000458</t>
  </si>
  <si>
    <t xml:space="preserve">To recognize payment of Loan for the month of January 2021  To- SWEAP under Check # 202302 dated 02/11/21 amounting to P 5,235.50    F. DE VILLA ETAL       3,458.33   C DOMINGO ETAL      24.00   F BAINTO ETAL         24.00   J CABUYADAO ETAL  1,729.17    </t>
  </si>
  <si>
    <t>2021-02-000457</t>
  </si>
  <si>
    <t>To recognize payment of Contribution for the month of January 2021  To- SWEAP under Check # 202301 dated 02/11/21 amounting to P 18,480.00    F. DE VILLA ETAL          10,800.00   M. ATTABAN ETAL      600.00   C DOMINGO ETAL         240.00   M MANSIBANG E</t>
  </si>
  <si>
    <t>2021-02-000456</t>
  </si>
  <si>
    <t>To recognize payment of Financial Assistance for the month of January 2021  To- SWEAP under Check # 202300 dated 02/11/21 amounting to P 7,700.00    F. DE VILLA ETAL       4,500.00   M. ATTABAN ETAL        250.00   C DOMINGO ETAL         100.00   M MANSIB</t>
  </si>
  <si>
    <t>2021-02-000455</t>
  </si>
  <si>
    <t>To recognize payment of financial assistance to Gaylord Mora of Tug. City to defray cost of hospitalization of his father Marlon Mora  To- DIVINE MERCY WELLNESS CENTER INC. under Check # 202335 dated 02/11/21 amounting to P 18,750.00    PSP/AICS 320104100</t>
  </si>
  <si>
    <t>2021-02-000450</t>
  </si>
  <si>
    <t>To recognize payment of financial assistance to Jouie Jay Ugale of Banguian Abulug, Cag. to defray cost of hospitalization of his brother in law Vijay Diarios  To- DIVINE MERCY WELLNESS CENTER INC. under Check # 202310 dated 02/11/21 amounting to P 70,312</t>
  </si>
  <si>
    <t>2021-02-000449</t>
  </si>
  <si>
    <t xml:space="preserve">To recognize payment of financial assistance to Harlene Abella of Gadu Solana, Cag. to defray cost of hospitalization of her father Fortunato Evangelista  To- DIVINE MERCY WELLNESS CENTER INC. under Check # 202309 dated 02/11/21 amounting to P 46,875.00  </t>
  </si>
  <si>
    <t>2021-02-000447</t>
  </si>
  <si>
    <t>To recognize payment of financial assistance to Avelina Danao of Buntun Tug. City to defray cost of hospitalization of her sibling Elvira Mallillin  To- DIVINE MERCY WELLNESS CENTER INC. under Check # 202308 dated 02/11/21 amounting to P 28,125.00    PSP/</t>
  </si>
  <si>
    <t>2021-02-000446</t>
  </si>
  <si>
    <t>To recognize payment of financial assistance to April Littaua of Centro Norte Calamaniugan, Cag. to defray cost of hospitalization of her mother Josefina Andres  To- DIVINE MERCY WELLNESS CENTER INC. under Check # 202307 dated 02/11/21 amounting to P 70,3</t>
  </si>
  <si>
    <t>2021-02-000445</t>
  </si>
  <si>
    <t>To recognize payment of financial assistance to Rowel Gorospe of Casingsingan Sur Amulung, Cag. to defray cost of hospitalization of his wife Jennifer Gorospe  To- ST. PAUL HOSPITAL OF TUGUEGARAO INC. under Check # 202312 dated 02/11/21 amounting to P 19,</t>
  </si>
  <si>
    <t>2021-02-000443</t>
  </si>
  <si>
    <t>To recognize payment of financial assistance to Jovita Israel of Barangay III Enrile, Cag. to defray cost of hospitalization of her brother Arnel Isidro Luyun  To- ST. PAUL HOSPITAL OF TUGUEGARAO INC. under Check # 202313 dated 02/11/21 amounting to P 95,</t>
  </si>
  <si>
    <t>2021-02-000442</t>
  </si>
  <si>
    <t>To recognize payment of financial assistance to Jacqueline Agacer of Mangga Quezon, Isa. to defray cost of hospitalization of her child Darren Jay Agacer  To- ST. PAUL HOSPITAL OF TUGUEGARAO INC. under Check # 202314 dated 02/11/21 amounting to P 71,250.0</t>
  </si>
  <si>
    <t>2021-02-000441</t>
  </si>
  <si>
    <t>To recognize payment of financial assistance to Romel Liquigan of Bauan East Solana, Cagayan to defray cost of hospitalization of his father Romulo Liquigan  To- ST. PAUL HOSPITAL OF TUGUEGARAO INC. under Check # 202315 dated 02/11/21 amounting to P 23,75</t>
  </si>
  <si>
    <t>2021-02-000439</t>
  </si>
  <si>
    <t xml:space="preserve">To recognize payment of financial assistance to Fely Tugagao of San Dodan Aparri, Cag. to defray cost of hospitalization of her spouse George Tugagao  To- ST. PAUL HOSPITAL OF TUGUEGARAO INC. under Check # 202317 dated 02/11/21 amounting to P 71,250.00   </t>
  </si>
  <si>
    <t>2021-02-000434</t>
  </si>
  <si>
    <t>To recognize payment of financial assistance to John Kaille Ulep of Biga Oriental Sto. Tomas, Isa. to defray cost of hospitalization of his mother Ivolyn Ulep  To- ST. PAUL HOSPITAL OF TUGUEGARAO INC. under Check # 202318 dated 02/11/21 amounting to P 71,</t>
  </si>
  <si>
    <t>2021-02-000433</t>
  </si>
  <si>
    <t xml:space="preserve">To recognize payment of financial assistance to Alfredo Nacua of Centro II Tug. City to defray cost of hospitalization of his child Aljen Nino Nacua  To- DR. RONALD P. GUZMAN MEDICAL CENTER under Check # 202331 dated 02/11/21 amounting to P 18,750.00     </t>
  </si>
  <si>
    <t>2021-02-000432</t>
  </si>
  <si>
    <t>To recognize payment of financial assistance to Jesica  Pagalilauan of Annafuna East Tug. City to defray cost of hospitalization of her mother Jane Pagalilauan  To- DR. RONALD P. GUZMAN MEDICAL CENTER under Check # 202311 dated 02/11/21 amounting to P  70</t>
  </si>
  <si>
    <t>2021-02-000431</t>
  </si>
  <si>
    <t xml:space="preserve">To recognize payment of financial assistance to Edgar Mauanay of Bagay Tug City to defray cost of burial of his brother Richard Mauanay  To- ORTIZ MEMORIAL CHAPEL INC. under Check # 202334 dated 02/11/21 amounting to P 18,750.00       BOOK _ MDS Check    </t>
  </si>
  <si>
    <t>2021-02-000430</t>
  </si>
  <si>
    <t xml:space="preserve">To recognize payment of financial assistance to Maria Linda Malicdem of Tug. City to defrau cost of hospitalization of her father  Alfredo Mallillin  To- ORTIZ MEMORIAL CHAPEL INC. under Check # 202333 dated 02/11/21 amounting to P 23,437.50     PSP/AICS </t>
  </si>
  <si>
    <t>2021-02-000429</t>
  </si>
  <si>
    <t xml:space="preserve">To recognize payment of financial assistance to Marivic Soriano of Ilagan, Isa. to defray cost of hospitalization of her nephew John Ramil Carreon  To- ISABELA UNITED DOCTORS MEDICAL CENTER under Check # 202332 dated 02/11/21 amounting to P  70,312.50    </t>
  </si>
  <si>
    <t>2021-02-000428</t>
  </si>
  <si>
    <t>To recognize payment of 6pcs. pre painted ribbed type roofing etc. for the construction of canopy at RSCC  main entrance  To- VH TECHNO STEEL ENGINEERED ROOFING under Check # 202320 dated 02/11/21 amounting to P  10,624.61     CENTERS 320101100001000  RSC</t>
  </si>
  <si>
    <t>2021-02-000427</t>
  </si>
  <si>
    <t xml:space="preserve">To recognize payment of 50 pcs 26x37 1/8 clear glass etc. for the repair of window of CVRRCY  To- NP BACCAY ALUMINUM FABRICATION SERVICES under Check # 202319 dated 02/11/21 amounting to P 5,678.57    CRCF    BOOK _ MDS Check             FEBRUARY 2021    </t>
  </si>
  <si>
    <t>2021-02-000426</t>
  </si>
  <si>
    <t xml:space="preserve">To recognize payment of cash advance for various projects located at Field Office for the period January 23 to February 5, 2021  To- ROWENA ARUGAY under Check # 202348 dated 02/11/21 amounting to P 150,000.00    TARA 350100100001000  FO Cont.      BOOK _ </t>
  </si>
  <si>
    <t>2021-02-000425</t>
  </si>
  <si>
    <t>To recognize payment of cash advance for travelling expenses on official travel to Fuga Island Aparri and Palanan on Feb 11-17, 2021 repayroll for FY 2020 and 1st semester 2021  To- FERNANDO BAINTO under Check # 202350 dated 02/11/21 amounting to P 38,000</t>
  </si>
  <si>
    <t>2021-02-000424</t>
  </si>
  <si>
    <t>To recognize payment of Consolidated Disallowances for the month of January 2021  To- BUREAU OF THE TREASURY under Check # 202340 dated 02/11/21 amounting to P  3,771.00        BOOK _ MDS Check             FEBRUARY 2021  Ck#202340</t>
  </si>
  <si>
    <t>2021-02-000423</t>
  </si>
  <si>
    <t>To recognize payment of premium contribution of 22 residents at CVRRCY re: enrollment to the NHIP  To- PHILIPPINE HEALTH INSURANCE CORPORATION under Check # 202346 dated 02/11/21 amounting to P  38,400.00.    CENTERS 320101100001000  RRCY FO Cont.    BOOK</t>
  </si>
  <si>
    <t>2021-02-000422</t>
  </si>
  <si>
    <t xml:space="preserve">To recognize payment of premium contribution of 23 RSCC residents for the period of January 1, 2021 to December 31, 2021  To- PHILIPPINE HEALTH INSURANCE CORPORATION under Check # 202345 dated 02/11/21 amounting to P 19,200.00    CENTERS 320101100001000  </t>
  </si>
  <si>
    <t>2021-02-000416</t>
  </si>
  <si>
    <t>To recognize payment of Consolidated Disallowances for the month of January 2021  To- BUREAU OF THE TREASURY under Check # 202339 dated 02/11/21 amounting to P  13,989.98       BOOK _ MDS Check             FEBRUARY 2021    Ck#202339</t>
  </si>
  <si>
    <t>2021-02-000413</t>
  </si>
  <si>
    <t>To recognize payment of financial assistance to Expedita Mallillin of Pallua Sur Tug. City tom defray cost of burial of her spouse Domingo Mallillin  To- ORTIZ MEMORIAL CHAPEL INC. under Check # 202306 dated 02/11/21 amounting to P  23,437.50     PSP/AICS</t>
  </si>
  <si>
    <t>2021-02-000412</t>
  </si>
  <si>
    <t>To recognize payment of financial assistance to Maribel Guittu of Carig Norte Tug. City to defray cost of burial of her mother in law Crispina Guittu  To- ORTIZ MEMORIAL CHAPEL INC. under Check # 202304 dated 02/11/21 amounting to P  23,437.50     PSP/AIC</t>
  </si>
  <si>
    <t>2021-02-000410</t>
  </si>
  <si>
    <t>To recognize payment of financial assistance to Mary Jane Abendan of Tanza, Tuguegarao City to defray cost of burial of her sibling Jayson Abendan  To- ORTIZ MEMORIAL CHAPEL INC. under Check # 202305 dated 02/11/21 amounting to P  23,437.50     PSP/AICS 3</t>
  </si>
  <si>
    <t>2021-02-000407</t>
  </si>
  <si>
    <t xml:space="preserve">To recognize payment of financial assistance to Leilanie Tabangay of San Antonio Aparri, Cagayan to defray cost of hospitalization of her brother Clifford Paraggua  To- ST. PAUL HOSPITAL OF TUGUEGARAO INC. under Check # 202330 dated 02/11/21 amounting to </t>
  </si>
  <si>
    <t>2021-02-000404</t>
  </si>
  <si>
    <t>To recognize payment of financial assistance to Karl Aurelle Donato of Bayabat Amulung, Cag. to defray cost of hospitalization of his father George Donato  To- ST. PAUL HOSPITAL OF TUGUEGARAO INC. under Check # 202329 dated 02/11/21 amounting to P 28,500.</t>
  </si>
  <si>
    <t>2021-02-000398</t>
  </si>
  <si>
    <t xml:space="preserve">To recognize payment of financial assistance to Leticia Abarra of Tuao, Cag. to defray cost of hospitalization of her mother in law Angelita Rumbaua  To- ST. PAUL HOSPITAL OF TUGUEGARAO INC. under Check # 202328 dated 02/11/21 amounting to P  23,750.00   </t>
  </si>
  <si>
    <t>2021-02-000396</t>
  </si>
  <si>
    <t>To recognize payment of diesel and other items withdrawn for the use of DSWD vehicles as of December 2020  To- PETRON RED under Check # 202303 dated 02/11/21 amounting to P  129,099.13.     GASS FO Cont.    BOOK _ MDS Check             FEBRUARY 2021    Ck</t>
  </si>
  <si>
    <t>2021-02-000393</t>
  </si>
  <si>
    <t xml:space="preserve">To recognize payment of registration of DSWD vehicle 2014 Toyota Innova 2.5E DSL MT with Plate No. SAA 4643 for the period April 01, 2021 to April 01, 2022    To- GSIS TUGUEGARAO BRANCH OFFICE under Check # 202351 dated 02/11/21 amounting to P  6,203.08  </t>
  </si>
  <si>
    <t>2021-02-000388</t>
  </si>
  <si>
    <t>To recognize payment of insurance renewal of DSWD vehicle 2001 Toyota Tamaraw FX with Plate No. SFA 152 for the period March 1, 2021 to March 1, 2022  To- GSIS TUGUEGARAO BRANCH OFFICE under Check # 202352 dated 02/11/21 amounting to P  3,434.27       BOO</t>
  </si>
  <si>
    <t>2021-02-000386</t>
  </si>
  <si>
    <t xml:space="preserve">To recognize payment of 2000 pcs stamp 5.00 denominations etal for messengerial/mailing services of official correspondences of the Field Office  To- PHILPOST- CAUAYAN under Check # 202316 dated 02/11/21 amounting to P 20,000.00    GASS 100000100001000   </t>
  </si>
  <si>
    <t>2021-02-000355</t>
  </si>
  <si>
    <t xml:space="preserve">To recognize payment of telephone bill 078-396-0655 of Pantawid Pamilya Pilipino Program for the period January 16 to February 15, 2021  To- PLDT INC. under Check # 202349 dated 02/11/21 amounting to P 1,109.23.    UCT Cont.      BOOK _ MDS Check         </t>
  </si>
  <si>
    <t>2021-02-000351</t>
  </si>
  <si>
    <t>To recognize payment of telephone bill number 304-0656 located at DSWD PSU for the period January 16 to February 15, 2021  To- PLDT INC. under Check # 202327 dated 02/11/21 amounting to P 1,128.32    UCT Cont.      BOOK _ MDS Check             FEBRUARY 20</t>
  </si>
  <si>
    <t>2021-02-000350</t>
  </si>
  <si>
    <t xml:space="preserve">To recognize payment of telephone bill number 078-396-0652 located at DSWD Guard house for the period January 16 to February 15, 2021.  To- PLDT INC. under Check # 202326 dated 02/11/21 amounting to P 1,109.23    UCT Cont.    BOOK _ MDS Check             </t>
  </si>
  <si>
    <t>2021-02-000349</t>
  </si>
  <si>
    <t xml:space="preserve">To recognize payment of telephone bill number 078-396-0044 located at DSWD ARDO's Secretary for the period January 16 to February 15, 2021.  To- PLDT INC. under Check # 202325 dated 02/11/21 amounting to P 983.23    UCT Cont.    BOOK _ MDS Check          </t>
  </si>
  <si>
    <t>2021-02-000348</t>
  </si>
  <si>
    <t xml:space="preserve">To recognize payment of telephone bill number 078-396-9768 located at DSWD SLP for the period January 16 to February 15, 2021  To- PLDT INC. under Check # 202324 dated 02/11/21 amounting to P 1,109.23    UCT Cont.    BOOK _ MDS Check             FEBRUARY </t>
  </si>
  <si>
    <t>2021-02-000347</t>
  </si>
  <si>
    <t xml:space="preserve">To recognize payment of telephone bill number 0783960051 located at DSWD CIU for the period January 16 to February 15, 2021  To- PLDT INC. under Check # 202322 dated 02/11/21 amounting to P 1,259.40    UCT Cont.      BOOK _ MDS Check             FEBRUARY </t>
  </si>
  <si>
    <t>2021-02-000337</t>
  </si>
  <si>
    <t>To recognize payment of telephone bill number 304-0586 located at DSWD ORD for the period January 16 to February 15, 2021  To- PLDT INC. under Check # 202323 dated 02/11/21 amounting to P 1,128.32.    UCT Cont.    BOOK _ MDS Check             FEBRUARY 202</t>
  </si>
  <si>
    <t>2021-02-000336</t>
  </si>
  <si>
    <t>To recognize payment of telephone bill number 304-1004 located DSWD Lobby for the period January 16 to February 15, 2021  To- PLDT INC. under Check # 202321 dated 02/11/21 amounting to P 1,447.97.    UCT Cont.    BOOK _ MDS Check             FEBRUARY 2021</t>
  </si>
  <si>
    <t>2021-02-000335</t>
  </si>
  <si>
    <t>To recognize payment of fidelity bonding premium renewal of Mr. Rommel Gamiao  To- BUREAU OF TREASURY under check # 202283 dated 02/09/21 amounting to P 52,500.00    320101100001000  50215020    BOOK_MDS Check     FEBRUARY 2021  Ck#202283</t>
  </si>
  <si>
    <t>2021-02-000672</t>
  </si>
  <si>
    <t>To recognize payment of replenishment of FO2 expenses for the period  December 2020 to January 2021  To- LAURITA CASTANEDA under Check # 202296 dated 02/09/21 amounting to P  54,254.58       BOOK _ MDS Check             FEBRUARY 2021    Ck#202296</t>
  </si>
  <si>
    <t>2021-02-000384</t>
  </si>
  <si>
    <t>To recognize payment of Internet Service of POO2 Cauayan, Isabela with telephone number 078-325-3742 for the period January 16 to February 15, 2021  To- PLDT INC. under Check # 202294 dated 02/09/21 amounting to P 3,921.73    GASS FO Cont.      BOOK _ MDS</t>
  </si>
  <si>
    <t>2021-02-000377</t>
  </si>
  <si>
    <t xml:space="preserve">To recognize payment of water bill of Child Minding Center Carig for the month of January 2021  To- METROPOLITAN TUGUEGARAO WATER DISTRICT under Check # 202293 dated 02/09/21 amounting to P 489.22    GASS 100000100001000      BOOK _ MDS Check             </t>
  </si>
  <si>
    <t>2021-02-000371</t>
  </si>
  <si>
    <t xml:space="preserve">To recognize payment of Internet Service of RSCC with telephone number 078-377-5463 for the period January 16 to February 15, 2021  To- PLDT INC. under Check # 202292 dated 02/09/21 amounting to P 2,061.56    CENTERS 320101100001000      BOOK _ MDS Check </t>
  </si>
  <si>
    <t>2021-02-000370</t>
  </si>
  <si>
    <t>To recognize payment of electric bill used at SWAD Isabela for the month of January 2021  To- ISELCO II under Check # 202291 dated 02/09/21 amounting to P 9,093.54    GASS FO Cont.    BOOK _ MDS Check             FEBRUARY 2021    Ck#202291</t>
  </si>
  <si>
    <t>2021-02-000369</t>
  </si>
  <si>
    <t>To recognize payment of Internet Service of POO4 Bayombomg, Nueva Vizcaya with telephone number 078-326-0055 as of January 16 to February 15, 2021  To- PLDT INC. under Check # 202290 dated 02/09/21 amounting to P 3,921.73    GASS 100000100001000      BOOK</t>
  </si>
  <si>
    <t>2021-02-000367</t>
  </si>
  <si>
    <t>To recognize payment of cash advance for TEV for Palanan during the receiving of grievances &amp; complaints and household assessment  To- CHRISTOPHER SORIANO under Check # 202284 dated 02/09/21 amounting to P 60,850.00    NHTSPR 200000200001000      BOOK _ M</t>
  </si>
  <si>
    <t>2021-02-000366</t>
  </si>
  <si>
    <t xml:space="preserve">To recognize payment of cash advance for travel expenses in the official business from February 15 to March 15, 2021  To- MARICRIS PASCUAL under Check # 202286 dated 02/09/21 amounting to P 67,800.00    NHTSPR 200000200001000      BOOK _ MDS Check        </t>
  </si>
  <si>
    <t>2021-02-000364</t>
  </si>
  <si>
    <t xml:space="preserve">To recognize payment of cash advance for travel expenses in the official business from February 15 to March 15, 2021  To- JESLYMAR LAYUGAN under Check # 202288 dated 02/09/21 amounting to P 68,000.00    NHTSPR 200000200001000      BOOK _ MDS Check        </t>
  </si>
  <si>
    <t>2021-02-000358</t>
  </si>
  <si>
    <t xml:space="preserve">To recognize payment of cash advance for travel expenses in the official business from February 15 to March 15, 2021  To- ALMAE ZUZZAINE BELVIS under Check # 202287 dated 02/09/21 amounting to P 67,800.00    NHTSPR 200000200001000      BOOK _ MDS Check   </t>
  </si>
  <si>
    <t>2021-02-000357</t>
  </si>
  <si>
    <t>To recognize payment of cash advance for travel expenses incurred in the official business from February 9-12, 2021 at Maconacon and Divilacan  To- MA. ASUNCION HAMOR under Check # 202285 dated 02/09/21 amounting to P 12,000.00    UCT Cont.      BOOK _ MD</t>
  </si>
  <si>
    <t>2021-02-000356</t>
  </si>
  <si>
    <t>To recognize payment of electric bill for the period January 1-31, 2021   To- CAGAYAN 1 ELECTRIC COOPERATIVE INC. under Check # 202281 dated 02/05/21 amounting to P 22,656.12    CENTERS 320101100001000      BOOK _ MDS Check             FEBRUARY 2021    Ck</t>
  </si>
  <si>
    <t>2021-02-000354</t>
  </si>
  <si>
    <t>To recognize payment of water bill of Field Office 02 for the month of January 2021.  To- METROPOLITAN TUGUEGARAO WATER DISTRICT under Check # 202295 dated 02/09/21 amounting to P 31,137.20    GASS 100000100001000      BOOK _ MDS Check             FEBRUAR</t>
  </si>
  <si>
    <t>2021-02-000352</t>
  </si>
  <si>
    <t xml:space="preserve">To recognize payment of cash advance for travelling expenses to be incurred on official travel for the period February 8-13, 2021  To- ERIK TAGUIAM under check # 202282 dated 02/05/21 amounting to P 84,050.00    31010010002000  50201010    BOOK_MDS Check </t>
  </si>
  <si>
    <t>2021-02-000668</t>
  </si>
  <si>
    <t>To recognize payment of replenishment of CVRRCY - food, materials and other operating expenses for the period January 6-25, 2021   To- ROMMEL GAMIAO under Check # 202279 dated 02/02/21 amounting to P  71,271.06.    CENTERS 320101100001000    BOOK _ MDS Ch</t>
  </si>
  <si>
    <t>2021-02-000973</t>
  </si>
  <si>
    <t>To recognize remittance of LBP Salary Loan for the month of January 2021  To- LAND BANK OF THE PHILIPPINES under check # 202280 amounting to P  86,887.89     BOOK_MDS CHECK             FEBRUARY 2021  Ck#202280</t>
  </si>
  <si>
    <t>2021-02-000381</t>
  </si>
  <si>
    <t>To recognize cash advance of travelling expense for UCT validators and staffs  To- MA. ASUNCION HAMOR under check # 202277 dated 02/02/2021 amounting to P 34,560.00.    UCT  50201010    BOOK_MDS CHECK              JANUARY 2021  Ck#202277</t>
  </si>
  <si>
    <t>2021-02-000380</t>
  </si>
  <si>
    <t>To recognize cash advance re: travelling expenses for UCT validators and staffs  To- MA. ASUNCION HAMOR under check # 202276 dated 02/02/2021 amounting to P 65,100.00    UCT  50201010    BOOK_MDS CHECK              FEBRUARY 2021  Ck#202276</t>
  </si>
  <si>
    <t>2021-02-000379</t>
  </si>
  <si>
    <t>To recognize cash advance of travelling expense re: official travel to Maconacon and Divilacan , Isabela for the UCT pay out from Feb. 09-12, 2021  To- HAZEL TACCABAN under Check # 202278 dated 02/02/21 amounting to P 11,520.00.    UCT   50201010    BOOK_</t>
  </si>
  <si>
    <t>2021-02-000378</t>
  </si>
  <si>
    <t>Date/Time Printed  :      March 08, 2021  02:37:32 PM</t>
  </si>
  <si>
    <t xml:space="preserve">To recognize the deposit for the return of unspent cash advance under O.R. #9892913-14. To -DELIA  COMPARES DE GUZMAN for Check #s 194976 et al. amounting to P 85,496.00 deposited at LBP BTR (3402-2516-96). -BREAKDOWN     O.R. #                           </t>
  </si>
  <si>
    <t>2021-02-000886</t>
  </si>
  <si>
    <t xml:space="preserve">To recognize the deposit for the return of unspent cash advance under O.R. # 9892912. To -JULIET  LAURETA GACUTAN for check #194893 dtd. 12/9/2019 amounting to 206,493.00 deposited to LBP BTR (3402-2516-96).    </t>
  </si>
  <si>
    <t>2021-02-000867</t>
  </si>
  <si>
    <t xml:space="preserve">To record the deposit for Registration Fee under O.R. # 9892911. To - NUEVA VIZCAYA INTERACTIVE VOLUNTEERS ORGANIZATION, INC. amounting to P 1,000.00.  </t>
  </si>
  <si>
    <t>2021-02-000858</t>
  </si>
  <si>
    <t xml:space="preserve">To recognize the deposit for the return of unspent cash advances under O.R. # 9892910 dtd. 02/19/2021. To -CECIL LINGAN ARAO for check # 197182 dtd. 6/19/2020 amounting to P 46,686.75 deposited at LBP BTR (3402-2516-96).  </t>
  </si>
  <si>
    <t>2021-02-000854</t>
  </si>
  <si>
    <t xml:space="preserve">To recognize the deposit for unspent cash advance under OR #s 9892900-908. To -LAURITA ARESTA CASTAÑEDA under check #195823 et al. amounting to P 15,224.00. -BREAKDOWN     O.R. #      CHECK # &amp; CHECK DATE        AMOUNT          L.C. #                     </t>
  </si>
  <si>
    <t>Cash in Bank - Local Currency, Current Account</t>
  </si>
  <si>
    <t>2021-02-000837</t>
  </si>
  <si>
    <t xml:space="preserve">To recognize the deposit for the return of unspent Fund Transfer to LGUs under O.R. #9892899. To - LGU Kasibu, Nueva Vizcaya under chk# 97578 dtd 10/22/2015 amounting to P 219.50 deposited at LBP BTR (3402-2516-96).  </t>
  </si>
  <si>
    <t>2021-02-000817</t>
  </si>
  <si>
    <t xml:space="preserve">To recognize the deposit for the return of unspent cash advances under OR # 9892898. To -LAURITA ARESTA CASTAÑEDA for check # 190313 dtd. 12/28/2018 amounting to P 3,400.00.    </t>
  </si>
  <si>
    <t>2021-02-000811</t>
  </si>
  <si>
    <t xml:space="preserve">To record the deposit for return of unspent cash advance under O.R. # 9892893-97. To -JULIET  LAURETA GACUTAN under check #s 194905 et al. amounting to P7,403.50 depsoited at LBP BTR (3402-2516-96). -Breakdown  O.R. #                     SDO              </t>
  </si>
  <si>
    <t>2021-02-000807</t>
  </si>
  <si>
    <t xml:space="preserve">To recognize the deposit for the return of unspent cash advances under OR #s 9892890-92. To -LAURITA ARESTA CASTAÑEDA under check #s 9892890 et al. amounting to P 150,944.00. -Breakdown:    O.R. #             CHECK # &amp; DATE               AMOUNT  9892890  </t>
  </si>
  <si>
    <t>2021-02-000798</t>
  </si>
  <si>
    <t xml:space="preserve">To recognize the deposit for Clearances of Minors Traveling Abroad (MTA) under OR# 9892889.   To -ALWIN RON &amp; ALIAH WINA ROSE CALIMLIM amounting to P 600.00 depposited at LBP BTR (3402-2516-96).  </t>
  </si>
  <si>
    <t>2021-02-000789</t>
  </si>
  <si>
    <t xml:space="preserve">To recognize the deposit for the return of unspent cash advance under O.R. # 9892884.  To -MR. ROMMEL GAMIAO under check #193108 dated 8/2/19 amounting to P 500.00 deposited at LBP BTR (3402-2516-96).  </t>
  </si>
  <si>
    <t>2021-02-000761</t>
  </si>
  <si>
    <t xml:space="preserve">To recognize the deposit for the return of unspent cash advance for  totally damaged houses by typhoon Ompong.  To  IBN Ben Deza  under check# 189755 dated December 21, 2018 amounting to  Php 9,300.00 deposited at LBP BTR (3402-2516-96).  </t>
  </si>
  <si>
    <t>2021-02-000758</t>
  </si>
  <si>
    <t xml:space="preserve">To recognize the deposit for the  return of unspent cash advance of SAP and deposited under BTR account - under O.R. # 9892880-81 dtd. 02/11/21. To -MARCIANO DOCTOLERO DAMEG under check #s 343223 et al. amounting to P 242,000.00. -Breakdown:    O.R. #    </t>
  </si>
  <si>
    <t>2021-02-000839</t>
  </si>
  <si>
    <t xml:space="preserve">To recognize the deposit for Clearances of Minors Travelling Abroad under O.R. # 9892879 dtd. 02/11/2021.  To -JOSHUA ANDREI IGNACIO amounting to P 300.00 deposited at LBP BTR (3402-2516-96).               </t>
  </si>
  <si>
    <t>2021-02-000748</t>
  </si>
  <si>
    <t xml:space="preserve">To recognize the deposit for the return of unspent cash advance for O.R. #9892878 under L.C. # 2021-042-B. To- ALI BISCARO under Check # 194654 dated 11/19/2019 amounting to 6,182.00 deposited at LBP BTR (3402-2516-96).    </t>
  </si>
  <si>
    <t>2021-02-000742</t>
  </si>
  <si>
    <t xml:space="preserve">To recognize the deposit for Registration and Licensing Fee under OR #9892874-75 for L.C. #2021-040-B.To -SEFTON VILLAGE CHILDREN'S HOME, INC. amounting to P 2,000.00 deposited at LBP BTR (3402-2516-96).        </t>
  </si>
  <si>
    <t>2021-02-000726</t>
  </si>
  <si>
    <t xml:space="preserve">To recognize the deposit of Clearances for Minors Travelling Abroad (MTA) under O.R. # 9892873 for L.C. #2021-040-B. To -RIHANA A. RIYAZ amounting to P 300.00 deposited at LBP BTR (3402-2516-96).    </t>
  </si>
  <si>
    <t>2021-02-000718</t>
  </si>
  <si>
    <t>To recognize the deposit for unspent cash advances for L.C. # 2021-035-B. To - MARCIANO DAMEG under check #s 199601 et al. dated 07/23/2020 amounting to 1,782,000.00 deposited at LBP SAP ACCOUNT (3702-1045-04). -Breakdown:     O.R. #  CHECK # and DATE  Mu</t>
  </si>
  <si>
    <t>2021-02-000707</t>
  </si>
  <si>
    <t xml:space="preserve">To recognize the deposit for the return of unspent fund transfer for O.R. # 9892849. To - LGU ABULUG, CAGAYAN under check # 196031 dtd 4/8/2020 amounting to 11,000.00 deposited at LBP SAP ACCOUNT (3702-1045-04).    </t>
  </si>
  <si>
    <t>2021-02-000695</t>
  </si>
  <si>
    <t>8</t>
  </si>
  <si>
    <t xml:space="preserve">To recognize the deposit of return unspent cash advance under O.R. # 9892847 re: typhoon Ompong. To - CELCO L. ARAO JR. under the following check # 190014 dtd. 12/27/2018 amounting to P 3,400.00.                </t>
  </si>
  <si>
    <t>2021-02-000633</t>
  </si>
  <si>
    <t xml:space="preserve">To recognize the deposit for the return of unspent cash advance for OR #9892846.  To- ROWENA  S. ARUGAY under Check #201251 dated 12/17/2020 amounting to P 24,635.00.    </t>
  </si>
  <si>
    <t>2021-02-000625</t>
  </si>
  <si>
    <t xml:space="preserve">To recognize the deposit for the return of unspent cash advance for the Municipality of Naguilian, Isabela under O.R. # 9892845 dtd. 02/03/21.  To -MARCIANO D. DAMEG under Check # 201002 dated 12/14/2020 amounting to 5,500.00 deposited at LBP SAP ACCOUNT </t>
  </si>
  <si>
    <t>2021-02-000604</t>
  </si>
  <si>
    <t xml:space="preserve">To recognize the deposit for the return of unspent cash advances under L.C. # 2021-028-B. To MARCIANO DAMEG under check # 343211 dtd. 08/24/2020 amounting to 193,700.00 deposited at LBP SAP ACCOUNT (3702-1045-04). -Breakdown        O.R. #         Check # </t>
  </si>
  <si>
    <t>2021-02-000585</t>
  </si>
  <si>
    <t xml:space="preserve">To recognize the deposit for the return of unspent cash advance for L.C. # 2021-027-B under check no. 168866 dated April 06, 2017.  To - Ali I. Biscaro under O. R. number 9892833 dtd 02/01/2021 amounting to P2,500.00.    </t>
  </si>
  <si>
    <t>2021-02-000561</t>
  </si>
  <si>
    <t xml:space="preserve">To recognize the deposit for Clearances of Minors Travelling Abroad under O.R. # 9892832 dated 01/29/21.To - MARIA MIKA ZEKYNA ORINE amounting to P 300.00 for L.C. #2021-026-B.  </t>
  </si>
  <si>
    <t>2021-02-000540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</si>
</sst>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0.00\)"/>
    <numFmt numFmtId="165" formatCode="mm/dd/yy"/>
    <numFmt numFmtId="166" formatCode="_(* #,##0.00_);_(* \(#,##0.00\);_(* &quot;-&quot;??_);_(@_)"/>
    <numFmt numFmtId="167" formatCode="mm/dd/yy;@"/>
  </numFmts>
  <fonts count="27" x14ac:knownFonts="1">
    <font>
      <sz val="11"/>
      <color theme="1"/>
      <name val="Calibri"/>
      <family val="2"/>
      <scheme val="minor"/>
    </font>
    <font>
      <sz val="11"/>
      <color theme="1"/>
      <name val="Calibri"/>
      <family val="2"/>
      <scheme val="minor"/>
    </font>
    <font>
      <sz val="10"/>
      <color indexed="8"/>
      <name val="MS Sans Serif"/>
      <family val="2"/>
    </font>
    <font>
      <b/>
      <sz val="11"/>
      <color indexed="8"/>
      <name val="Arial"/>
      <family val="2"/>
    </font>
    <font>
      <sz val="8"/>
      <color indexed="8"/>
      <name val="Bookman Old Style"/>
      <family val="1"/>
    </font>
    <font>
      <b/>
      <sz val="9"/>
      <color indexed="8"/>
      <name val="Arial"/>
      <family val="2"/>
    </font>
    <font>
      <b/>
      <sz val="12"/>
      <color indexed="8"/>
      <name val="Arial"/>
      <family val="2"/>
    </font>
    <font>
      <sz val="11"/>
      <color indexed="8"/>
      <name val="Arial"/>
      <family val="2"/>
    </font>
    <font>
      <b/>
      <sz val="8"/>
      <color indexed="8"/>
      <name val="Arial"/>
      <family val="2"/>
    </font>
    <font>
      <sz val="8"/>
      <color indexed="8"/>
      <name val="Arial"/>
      <family val="2"/>
    </font>
    <font>
      <sz val="10"/>
      <name val="Arial"/>
      <family val="2"/>
    </font>
    <font>
      <sz val="7.8"/>
      <color indexed="8"/>
      <name val="Arial"/>
      <family val="2"/>
    </font>
    <font>
      <sz val="11"/>
      <color indexed="8"/>
      <name val="Calibri"/>
      <family val="2"/>
    </font>
    <font>
      <b/>
      <sz val="12"/>
      <name val="Arial"/>
      <family val="2"/>
    </font>
    <font>
      <b/>
      <sz val="11.05"/>
      <color indexed="8"/>
      <name val="Arial"/>
      <family val="2"/>
    </font>
    <font>
      <sz val="12"/>
      <name val="Arial"/>
      <family val="2"/>
    </font>
    <font>
      <b/>
      <sz val="10"/>
      <name val="Arial"/>
      <family val="2"/>
    </font>
    <font>
      <sz val="10"/>
      <color indexed="8"/>
      <name val="Arial"/>
      <family val="2"/>
    </font>
    <font>
      <sz val="9"/>
      <color indexed="8"/>
      <name val="Arial"/>
      <family val="2"/>
    </font>
    <font>
      <sz val="9"/>
      <name val="Arial Narrow"/>
      <family val="2"/>
    </font>
    <font>
      <sz val="8"/>
      <name val="Arial"/>
      <family val="2"/>
    </font>
    <font>
      <b/>
      <u val="doubleAccounting"/>
      <sz val="10"/>
      <name val="Arial"/>
      <family val="2"/>
    </font>
    <font>
      <sz val="11"/>
      <name val="Arial"/>
      <family val="2"/>
    </font>
    <font>
      <b/>
      <sz val="11"/>
      <name val="Arial"/>
      <family val="2"/>
    </font>
    <font>
      <b/>
      <sz val="9"/>
      <color indexed="81"/>
      <name val="Tahoma"/>
      <family val="2"/>
    </font>
    <font>
      <sz val="9"/>
      <color indexed="81"/>
      <name val="Tahoma"/>
      <family val="2"/>
    </font>
    <font>
      <b/>
      <sz val="14"/>
      <color indexed="8"/>
      <name val="Arial"/>
      <family val="2"/>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1">
    <xf numFmtId="0" fontId="0" fillId="0" borderId="0"/>
    <xf numFmtId="0" fontId="2" fillId="0" borderId="0"/>
    <xf numFmtId="0" fontId="2" fillId="0" borderId="0"/>
    <xf numFmtId="43" fontId="3"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0" fontId="10" fillId="0" borderId="0"/>
    <xf numFmtId="0" fontId="10" fillId="0" borderId="0"/>
    <xf numFmtId="0" fontId="1" fillId="0" borderId="0"/>
    <xf numFmtId="0" fontId="2" fillId="0" borderId="0"/>
    <xf numFmtId="0" fontId="2" fillId="0" borderId="0"/>
    <xf numFmtId="0" fontId="2" fillId="0" borderId="0"/>
    <xf numFmtId="0" fontId="2" fillId="0" borderId="0"/>
    <xf numFmtId="0" fontId="2" fillId="0" borderId="0"/>
    <xf numFmtId="166" fontId="14"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43" fontId="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4" fillId="0" borderId="0" applyFont="0" applyFill="0" applyBorder="0" applyAlignment="0" applyProtection="0"/>
    <xf numFmtId="0" fontId="1"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cellStyleXfs>
  <cellXfs count="171">
    <xf numFmtId="0" fontId="0" fillId="0" borderId="0" xfId="0"/>
    <xf numFmtId="0" fontId="3" fillId="0" borderId="0" xfId="1" applyFont="1" applyAlignment="1">
      <alignment horizontal="center" vertical="center"/>
    </xf>
    <xf numFmtId="0" fontId="2" fillId="0" borderId="0" xfId="2" applyNumberFormat="1" applyFill="1" applyBorder="1" applyAlignment="1" applyProtection="1"/>
    <xf numFmtId="0" fontId="4" fillId="0" borderId="0" xfId="1" applyFont="1" applyAlignment="1">
      <alignment horizontal="center" vertical="center"/>
    </xf>
    <xf numFmtId="0" fontId="5" fillId="0" borderId="0" xfId="1" applyFont="1" applyAlignment="1">
      <alignment horizontal="center" vertical="center"/>
    </xf>
    <xf numFmtId="0" fontId="6" fillId="0" borderId="0" xfId="1" applyFont="1" applyFill="1" applyAlignment="1">
      <alignment horizontal="center" vertical="center"/>
    </xf>
    <xf numFmtId="0" fontId="2" fillId="0" borderId="0" xfId="1" applyNumberFormat="1" applyFill="1" applyBorder="1" applyAlignment="1" applyProtection="1"/>
    <xf numFmtId="4" fontId="2" fillId="0" borderId="0" xfId="2" applyNumberFormat="1" applyFill="1" applyBorder="1" applyAlignment="1" applyProtection="1"/>
    <xf numFmtId="0" fontId="5" fillId="0" borderId="0" xfId="2" applyFont="1" applyAlignment="1">
      <alignment horizontal="center" vertical="center"/>
    </xf>
    <xf numFmtId="164" fontId="6" fillId="0" borderId="0" xfId="1" applyNumberFormat="1" applyFont="1" applyAlignment="1">
      <alignment horizontal="center" vertical="center"/>
    </xf>
    <xf numFmtId="164" fontId="6" fillId="0" borderId="0" xfId="1" applyNumberFormat="1" applyFont="1" applyAlignment="1">
      <alignment horizontal="center" vertical="center"/>
    </xf>
    <xf numFmtId="43" fontId="6" fillId="0" borderId="0" xfId="3" applyFont="1" applyAlignment="1">
      <alignment horizontal="center" vertical="center"/>
    </xf>
    <xf numFmtId="43" fontId="6" fillId="0" borderId="0" xfId="3" applyFont="1" applyAlignment="1">
      <alignment horizontal="center" vertical="center" wrapText="1"/>
    </xf>
    <xf numFmtId="0" fontId="3" fillId="0" borderId="0" xfId="1" applyFont="1" applyAlignment="1">
      <alignment horizontal="left" vertical="center"/>
    </xf>
    <xf numFmtId="0" fontId="3" fillId="0" borderId="0" xfId="1" applyFont="1" applyAlignment="1">
      <alignment horizontal="center" vertical="center" wrapText="1"/>
    </xf>
    <xf numFmtId="0" fontId="3" fillId="0" borderId="0" xfId="1" applyFont="1" applyAlignment="1">
      <alignment horizontal="center" vertical="center"/>
    </xf>
    <xf numFmtId="43" fontId="3" fillId="0" borderId="0" xfId="3" applyFont="1" applyAlignment="1">
      <alignment horizontal="center" vertical="center"/>
    </xf>
    <xf numFmtId="43" fontId="3" fillId="0" borderId="0" xfId="3" applyFont="1" applyAlignment="1">
      <alignment horizontal="right" vertical="center"/>
    </xf>
    <xf numFmtId="0" fontId="7" fillId="0" borderId="0" xfId="2" applyNumberFormat="1" applyFont="1" applyFill="1" applyBorder="1" applyAlignment="1" applyProtection="1"/>
    <xf numFmtId="0" fontId="7" fillId="0" borderId="0" xfId="1" applyNumberFormat="1" applyFont="1" applyFill="1" applyBorder="1" applyAlignment="1" applyProtection="1"/>
    <xf numFmtId="0" fontId="5" fillId="0" borderId="0" xfId="1" applyFont="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center" vertical="center"/>
    </xf>
    <xf numFmtId="43" fontId="8" fillId="0" borderId="0" xfId="3" applyFont="1" applyAlignment="1">
      <alignment horizontal="center" vertical="center"/>
    </xf>
    <xf numFmtId="43" fontId="8" fillId="0" borderId="0" xfId="3" applyFont="1" applyAlignment="1">
      <alignment horizontal="right" vertical="center"/>
    </xf>
    <xf numFmtId="0" fontId="9" fillId="0" borderId="0" xfId="2" applyFont="1" applyAlignment="1">
      <alignment vertical="center"/>
    </xf>
    <xf numFmtId="0" fontId="9" fillId="0" borderId="0" xfId="2" applyFont="1" applyAlignment="1">
      <alignment horizontal="center" vertical="center"/>
    </xf>
    <xf numFmtId="164" fontId="9" fillId="0" borderId="0" xfId="2" applyNumberFormat="1" applyFont="1" applyAlignment="1">
      <alignment horizontal="right" vertical="center"/>
    </xf>
    <xf numFmtId="0" fontId="9" fillId="0" borderId="0" xfId="2" quotePrefix="1" applyFont="1" applyAlignment="1">
      <alignment horizontal="center" vertical="center"/>
    </xf>
    <xf numFmtId="0" fontId="9" fillId="2" borderId="0" xfId="2" applyFont="1" applyFill="1" applyAlignment="1">
      <alignment vertical="center"/>
    </xf>
    <xf numFmtId="0" fontId="9" fillId="2" borderId="0" xfId="2" applyFont="1" applyFill="1" applyAlignment="1">
      <alignment horizontal="center" vertical="center"/>
    </xf>
    <xf numFmtId="0" fontId="2" fillId="2" borderId="0" xfId="2" applyNumberFormat="1" applyFill="1" applyBorder="1" applyAlignment="1" applyProtection="1"/>
    <xf numFmtId="164" fontId="9" fillId="2" borderId="0" xfId="2" applyNumberFormat="1" applyFont="1" applyFill="1" applyAlignment="1">
      <alignment horizontal="right" vertical="center"/>
    </xf>
    <xf numFmtId="164" fontId="8" fillId="0" borderId="0" xfId="2" applyNumberFormat="1" applyFont="1" applyAlignment="1">
      <alignment horizontal="right" vertical="center"/>
    </xf>
    <xf numFmtId="164" fontId="8" fillId="0" borderId="1" xfId="2" applyNumberFormat="1" applyFont="1" applyBorder="1" applyAlignment="1">
      <alignment horizontal="right" vertical="center"/>
    </xf>
    <xf numFmtId="0" fontId="5" fillId="0" borderId="0" xfId="2" applyFont="1" applyAlignment="1">
      <alignment horizontal="left" vertical="center"/>
    </xf>
    <xf numFmtId="0" fontId="9" fillId="0" borderId="0" xfId="1" applyFont="1" applyAlignment="1">
      <alignment horizontal="left" vertical="center"/>
    </xf>
    <xf numFmtId="165" fontId="10" fillId="0" borderId="0" xfId="4" applyNumberFormat="1" applyFont="1" applyFill="1" applyAlignment="1">
      <alignment horizontal="center"/>
    </xf>
    <xf numFmtId="0" fontId="8" fillId="0" borderId="0" xfId="2" applyFont="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11" fillId="0" borderId="0" xfId="2" applyFont="1" applyAlignment="1">
      <alignment horizontal="left" vertical="center"/>
    </xf>
    <xf numFmtId="0" fontId="11" fillId="0" borderId="0" xfId="2" applyFont="1" applyAlignment="1">
      <alignment horizontal="right" vertical="center"/>
    </xf>
    <xf numFmtId="0" fontId="13" fillId="0" borderId="0" xfId="4" applyFont="1" applyFill="1" applyAlignment="1">
      <alignment horizontal="center"/>
    </xf>
    <xf numFmtId="0" fontId="10" fillId="0" borderId="0" xfId="4" applyFont="1" applyFill="1"/>
    <xf numFmtId="166" fontId="10" fillId="0" borderId="0" xfId="16" applyFont="1" applyFill="1"/>
    <xf numFmtId="43" fontId="10" fillId="2" borderId="0" xfId="4" applyNumberFormat="1" applyFont="1" applyFill="1"/>
    <xf numFmtId="43" fontId="10" fillId="0" borderId="0" xfId="4" applyNumberFormat="1" applyFont="1" applyFill="1"/>
    <xf numFmtId="164" fontId="9" fillId="0" borderId="0" xfId="1" applyNumberFormat="1" applyFont="1" applyAlignment="1">
      <alignment horizontal="right" vertical="center"/>
    </xf>
    <xf numFmtId="166" fontId="10" fillId="0" borderId="0" xfId="4" applyNumberFormat="1" applyFont="1" applyFill="1"/>
    <xf numFmtId="0" fontId="15" fillId="0" borderId="0" xfId="4" applyFont="1" applyFill="1" applyAlignment="1">
      <alignment horizontal="center"/>
    </xf>
    <xf numFmtId="0" fontId="16" fillId="0" borderId="0" xfId="4" applyFont="1" applyFill="1" applyAlignment="1">
      <alignment horizontal="center"/>
    </xf>
    <xf numFmtId="167" fontId="16" fillId="0" borderId="0" xfId="4" applyNumberFormat="1" applyFont="1" applyFill="1" applyAlignment="1">
      <alignment horizontal="center" vertical="center"/>
    </xf>
    <xf numFmtId="0" fontId="16" fillId="0" borderId="0" xfId="4" applyFont="1" applyFill="1"/>
    <xf numFmtId="0" fontId="10" fillId="0" borderId="0" xfId="4" applyFont="1" applyFill="1" applyAlignment="1">
      <alignment horizontal="center"/>
    </xf>
    <xf numFmtId="167" fontId="10" fillId="0" borderId="0" xfId="4" applyNumberFormat="1" applyFont="1" applyFill="1" applyAlignment="1">
      <alignment horizontal="center" vertical="center"/>
    </xf>
    <xf numFmtId="0" fontId="16" fillId="0" borderId="2" xfId="4" applyFont="1" applyFill="1" applyBorder="1" applyAlignment="1">
      <alignment horizontal="center" vertical="center" wrapText="1"/>
    </xf>
    <xf numFmtId="0" fontId="16" fillId="0" borderId="3" xfId="4" applyFont="1" applyFill="1" applyBorder="1" applyAlignment="1">
      <alignment horizontal="center" vertical="center" wrapText="1"/>
    </xf>
    <xf numFmtId="167" fontId="16" fillId="0" borderId="3" xfId="4" applyNumberFormat="1" applyFont="1" applyFill="1" applyBorder="1" applyAlignment="1">
      <alignment horizontal="center" vertical="center"/>
    </xf>
    <xf numFmtId="0" fontId="16" fillId="0" borderId="4" xfId="4" applyFont="1" applyFill="1" applyBorder="1" applyAlignment="1">
      <alignment horizontal="center" vertical="center"/>
    </xf>
    <xf numFmtId="0" fontId="16" fillId="0" borderId="5" xfId="4" applyFont="1" applyFill="1" applyBorder="1"/>
    <xf numFmtId="0" fontId="10" fillId="0" borderId="6" xfId="4" applyFont="1" applyFill="1" applyBorder="1"/>
    <xf numFmtId="0" fontId="10" fillId="0" borderId="6" xfId="4" applyFont="1" applyFill="1" applyBorder="1" applyAlignment="1">
      <alignment horizontal="center"/>
    </xf>
    <xf numFmtId="167" fontId="10" fillId="0" borderId="6" xfId="4" quotePrefix="1" applyNumberFormat="1" applyFont="1" applyFill="1" applyBorder="1" applyAlignment="1">
      <alignment horizontal="center" vertical="center"/>
    </xf>
    <xf numFmtId="39" fontId="10" fillId="0" borderId="7" xfId="4" applyNumberFormat="1" applyFont="1" applyFill="1" applyBorder="1"/>
    <xf numFmtId="0" fontId="10" fillId="0" borderId="8" xfId="4" applyFont="1" applyFill="1" applyBorder="1"/>
    <xf numFmtId="0" fontId="17" fillId="0" borderId="9" xfId="4" applyFont="1" applyFill="1" applyBorder="1" applyAlignment="1">
      <alignment shrinkToFit="1"/>
    </xf>
    <xf numFmtId="49" fontId="18" fillId="0" borderId="10" xfId="4" applyNumberFormat="1" applyFont="1" applyFill="1" applyBorder="1" applyAlignment="1">
      <alignment horizontal="left" vertical="top" wrapText="1"/>
    </xf>
    <xf numFmtId="165" fontId="17" fillId="0" borderId="11" xfId="4" quotePrefix="1" applyNumberFormat="1" applyFont="1" applyFill="1" applyBorder="1" applyAlignment="1">
      <alignment horizontal="center" vertical="top"/>
    </xf>
    <xf numFmtId="166" fontId="17" fillId="0" borderId="12" xfId="6" applyFont="1" applyFill="1" applyBorder="1" applyAlignment="1">
      <alignment horizontal="center" vertical="top"/>
    </xf>
    <xf numFmtId="166" fontId="19" fillId="0" borderId="9" xfId="17" applyFont="1" applyFill="1" applyBorder="1" applyAlignment="1">
      <alignment horizontal="center" vertical="center"/>
    </xf>
    <xf numFmtId="0" fontId="16" fillId="0" borderId="13" xfId="4" applyFont="1" applyFill="1" applyBorder="1" applyAlignment="1">
      <alignment horizontal="center" vertical="center"/>
    </xf>
    <xf numFmtId="167" fontId="10" fillId="0" borderId="13" xfId="4" quotePrefix="1" applyNumberFormat="1" applyFont="1" applyFill="1" applyBorder="1" applyAlignment="1">
      <alignment horizontal="center" vertical="center"/>
    </xf>
    <xf numFmtId="166" fontId="16" fillId="0" borderId="14" xfId="6" applyFont="1" applyFill="1" applyBorder="1" applyAlignment="1">
      <alignment vertical="center"/>
    </xf>
    <xf numFmtId="0" fontId="10" fillId="0" borderId="15" xfId="4" applyFont="1" applyFill="1" applyBorder="1" applyAlignment="1">
      <alignment vertical="center"/>
    </xf>
    <xf numFmtId="0" fontId="10" fillId="0" borderId="15" xfId="4" applyFont="1" applyFill="1" applyBorder="1" applyAlignment="1">
      <alignment horizontal="center" vertical="center"/>
    </xf>
    <xf numFmtId="167" fontId="10" fillId="0" borderId="9" xfId="4" quotePrefix="1" applyNumberFormat="1" applyFont="1" applyFill="1" applyBorder="1" applyAlignment="1">
      <alignment horizontal="center" vertical="center"/>
    </xf>
    <xf numFmtId="166" fontId="16" fillId="0" borderId="12" xfId="6" applyFont="1" applyFill="1" applyBorder="1" applyAlignment="1">
      <alignment vertical="center"/>
    </xf>
    <xf numFmtId="0" fontId="10" fillId="0" borderId="9" xfId="4" applyFont="1" applyFill="1" applyBorder="1" applyAlignment="1">
      <alignment vertical="center"/>
    </xf>
    <xf numFmtId="49" fontId="17" fillId="0" borderId="9" xfId="4" applyNumberFormat="1" applyFont="1" applyFill="1" applyBorder="1" applyAlignment="1">
      <alignment horizontal="center" vertical="top"/>
    </xf>
    <xf numFmtId="167" fontId="17" fillId="0" borderId="9" xfId="4" quotePrefix="1" applyNumberFormat="1" applyFont="1" applyFill="1" applyBorder="1" applyAlignment="1">
      <alignment horizontal="center" vertical="center"/>
    </xf>
    <xf numFmtId="166" fontId="17" fillId="0" borderId="12" xfId="6" applyFont="1" applyFill="1" applyBorder="1" applyAlignment="1">
      <alignment vertical="top"/>
    </xf>
    <xf numFmtId="166" fontId="10" fillId="2" borderId="0" xfId="4" applyNumberFormat="1" applyFont="1" applyFill="1"/>
    <xf numFmtId="0" fontId="10" fillId="0" borderId="9" xfId="4" applyFont="1" applyFill="1" applyBorder="1" applyAlignment="1">
      <alignment horizontal="center" vertical="center"/>
    </xf>
    <xf numFmtId="0" fontId="16" fillId="0" borderId="16" xfId="4" applyFont="1" applyFill="1" applyBorder="1" applyAlignment="1">
      <alignment horizontal="center" vertical="center"/>
    </xf>
    <xf numFmtId="0" fontId="16" fillId="0" borderId="17" xfId="4" applyFont="1" applyFill="1" applyBorder="1" applyAlignment="1">
      <alignment horizontal="center" vertical="center"/>
    </xf>
    <xf numFmtId="0" fontId="16" fillId="0" borderId="18" xfId="4" applyFont="1" applyFill="1" applyBorder="1" applyAlignment="1">
      <alignment horizontal="center" vertical="center"/>
    </xf>
    <xf numFmtId="166" fontId="10" fillId="0" borderId="12" xfId="6" applyFont="1" applyFill="1" applyBorder="1" applyAlignment="1">
      <alignment vertical="center"/>
    </xf>
    <xf numFmtId="49" fontId="10" fillId="0" borderId="9" xfId="4" applyNumberFormat="1" applyFont="1" applyFill="1" applyBorder="1" applyAlignment="1">
      <alignment horizontal="center" vertical="center"/>
    </xf>
    <xf numFmtId="0" fontId="10" fillId="0" borderId="10" xfId="4" quotePrefix="1" applyFont="1" applyFill="1" applyBorder="1" applyAlignment="1">
      <alignment vertical="center"/>
    </xf>
    <xf numFmtId="0" fontId="10" fillId="0" borderId="9" xfId="4" quotePrefix="1" applyFont="1" applyFill="1" applyBorder="1" applyAlignment="1">
      <alignment horizontal="center" vertical="center"/>
    </xf>
    <xf numFmtId="14" fontId="10" fillId="0" borderId="9" xfId="4" applyNumberFormat="1" applyFont="1" applyFill="1" applyBorder="1" applyAlignment="1">
      <alignment horizontal="center" vertical="center"/>
    </xf>
    <xf numFmtId="0" fontId="16" fillId="0" borderId="9" xfId="4" applyFont="1" applyFill="1" applyBorder="1" applyAlignment="1">
      <alignment horizontal="center" vertical="center"/>
    </xf>
    <xf numFmtId="167" fontId="16" fillId="0" borderId="9" xfId="4" applyNumberFormat="1" applyFont="1" applyFill="1" applyBorder="1" applyAlignment="1">
      <alignment horizontal="center" vertical="center"/>
    </xf>
    <xf numFmtId="166" fontId="16" fillId="2" borderId="0" xfId="4" applyNumberFormat="1" applyFont="1" applyFill="1"/>
    <xf numFmtId="167" fontId="17" fillId="0" borderId="0" xfId="4" quotePrefix="1" applyNumberFormat="1" applyFont="1" applyFill="1" applyBorder="1" applyAlignment="1">
      <alignment horizontal="center" vertical="center"/>
    </xf>
    <xf numFmtId="0" fontId="16" fillId="0" borderId="9" xfId="4" applyFont="1" applyFill="1" applyBorder="1"/>
    <xf numFmtId="0" fontId="10" fillId="0" borderId="9" xfId="4" applyFont="1" applyFill="1" applyBorder="1" applyAlignment="1">
      <alignment horizontal="center" vertical="top"/>
    </xf>
    <xf numFmtId="166" fontId="16" fillId="0" borderId="12" xfId="6" applyFont="1" applyFill="1" applyBorder="1" applyAlignment="1">
      <alignment vertical="top"/>
    </xf>
    <xf numFmtId="0" fontId="16" fillId="0" borderId="19" xfId="4" applyFont="1" applyFill="1" applyBorder="1"/>
    <xf numFmtId="0" fontId="10" fillId="0" borderId="19" xfId="4" applyFont="1" applyFill="1" applyBorder="1" applyAlignment="1">
      <alignment horizontal="center" vertical="top"/>
    </xf>
    <xf numFmtId="167" fontId="10" fillId="0" borderId="19" xfId="4" quotePrefix="1" applyNumberFormat="1" applyFont="1" applyFill="1" applyBorder="1" applyAlignment="1">
      <alignment horizontal="center" vertical="center"/>
    </xf>
    <xf numFmtId="166" fontId="16" fillId="0" borderId="20" xfId="6" applyFont="1" applyFill="1" applyBorder="1" applyAlignment="1">
      <alignment vertical="top"/>
    </xf>
    <xf numFmtId="0" fontId="16" fillId="0" borderId="21" xfId="4" applyFont="1" applyFill="1" applyBorder="1" applyAlignment="1">
      <alignment horizontal="center"/>
    </xf>
    <xf numFmtId="0" fontId="16" fillId="0" borderId="19" xfId="4" applyFont="1" applyFill="1" applyBorder="1" applyAlignment="1">
      <alignment horizontal="center"/>
    </xf>
    <xf numFmtId="0" fontId="10" fillId="0" borderId="13" xfId="4" applyFont="1" applyFill="1" applyBorder="1" applyAlignment="1">
      <alignment horizontal="center" vertical="center"/>
    </xf>
    <xf numFmtId="166" fontId="10" fillId="0" borderId="12" xfId="16" applyFont="1" applyFill="1" applyBorder="1"/>
    <xf numFmtId="0" fontId="10" fillId="0" borderId="22" xfId="4" applyFont="1" applyFill="1" applyBorder="1"/>
    <xf numFmtId="0" fontId="16" fillId="0" borderId="23" xfId="4" applyFont="1" applyFill="1" applyBorder="1" applyAlignment="1">
      <alignment horizontal="center"/>
    </xf>
    <xf numFmtId="0" fontId="16" fillId="0" borderId="13" xfId="4" applyFont="1" applyFill="1" applyBorder="1" applyAlignment="1">
      <alignment horizontal="center"/>
    </xf>
    <xf numFmtId="166" fontId="16" fillId="0" borderId="24" xfId="6" applyFont="1" applyFill="1" applyBorder="1"/>
    <xf numFmtId="0" fontId="16" fillId="0" borderId="25" xfId="4" applyFont="1" applyFill="1" applyBorder="1" applyAlignment="1">
      <alignment horizontal="left"/>
    </xf>
    <xf numFmtId="0" fontId="16" fillId="0" borderId="15" xfId="4" applyFont="1" applyFill="1" applyBorder="1" applyAlignment="1">
      <alignment horizontal="center"/>
    </xf>
    <xf numFmtId="0" fontId="16" fillId="0" borderId="26" xfId="4" applyFont="1" applyFill="1" applyBorder="1" applyAlignment="1">
      <alignment horizontal="center"/>
    </xf>
    <xf numFmtId="166" fontId="10" fillId="0" borderId="20" xfId="6" applyFont="1" applyFill="1" applyBorder="1"/>
    <xf numFmtId="0" fontId="16" fillId="0" borderId="27" xfId="4" applyFont="1" applyFill="1" applyBorder="1"/>
    <xf numFmtId="0" fontId="10" fillId="0" borderId="28" xfId="4" applyFont="1" applyFill="1" applyBorder="1"/>
    <xf numFmtId="0" fontId="10" fillId="0" borderId="28" xfId="4" applyFont="1" applyFill="1" applyBorder="1" applyAlignment="1">
      <alignment horizontal="center"/>
    </xf>
    <xf numFmtId="167" fontId="10" fillId="0" borderId="28" xfId="4" applyNumberFormat="1" applyFont="1" applyFill="1" applyBorder="1" applyAlignment="1">
      <alignment horizontal="center" vertical="center"/>
    </xf>
    <xf numFmtId="166" fontId="16" fillId="0" borderId="29" xfId="6" applyFont="1" applyFill="1" applyBorder="1"/>
    <xf numFmtId="0" fontId="10" fillId="0" borderId="9" xfId="4" applyFont="1" applyFill="1" applyBorder="1"/>
    <xf numFmtId="0" fontId="10" fillId="0" borderId="9" xfId="4" applyFont="1" applyFill="1" applyBorder="1" applyAlignment="1">
      <alignment horizontal="center"/>
    </xf>
    <xf numFmtId="167" fontId="10" fillId="0" borderId="9" xfId="4" applyNumberFormat="1" applyFont="1" applyFill="1" applyBorder="1" applyAlignment="1">
      <alignment horizontal="center" vertical="center"/>
    </xf>
    <xf numFmtId="166" fontId="16" fillId="0" borderId="12" xfId="6" applyFont="1" applyFill="1" applyBorder="1"/>
    <xf numFmtId="166" fontId="10" fillId="0" borderId="12" xfId="6" applyFont="1" applyFill="1" applyBorder="1"/>
    <xf numFmtId="166" fontId="20" fillId="0" borderId="0" xfId="16" applyFont="1" applyFill="1"/>
    <xf numFmtId="0" fontId="10" fillId="0" borderId="8" xfId="4" applyFont="1" applyFill="1" applyBorder="1" applyAlignment="1"/>
    <xf numFmtId="0" fontId="10" fillId="0" borderId="11" xfId="4" applyFont="1" applyFill="1" applyBorder="1" applyAlignment="1">
      <alignment horizontal="left"/>
    </xf>
    <xf numFmtId="0" fontId="10" fillId="0" borderId="0" xfId="4" applyFont="1" applyFill="1" applyBorder="1" applyAlignment="1">
      <alignment horizontal="left"/>
    </xf>
    <xf numFmtId="0" fontId="10" fillId="0" borderId="10" xfId="4" applyFont="1" applyFill="1" applyBorder="1" applyAlignment="1">
      <alignment horizontal="left"/>
    </xf>
    <xf numFmtId="0" fontId="10" fillId="0" borderId="10" xfId="4" applyFont="1" applyFill="1" applyBorder="1" applyAlignment="1"/>
    <xf numFmtId="0" fontId="10" fillId="0" borderId="30" xfId="4" applyFont="1" applyFill="1" applyBorder="1"/>
    <xf numFmtId="0" fontId="10" fillId="0" borderId="31" xfId="4" applyFont="1" applyFill="1" applyBorder="1"/>
    <xf numFmtId="0" fontId="10" fillId="0" borderId="31" xfId="4" applyFont="1" applyFill="1" applyBorder="1" applyAlignment="1">
      <alignment horizontal="center"/>
    </xf>
    <xf numFmtId="167" fontId="10" fillId="0" borderId="31" xfId="4" applyNumberFormat="1" applyFont="1" applyFill="1" applyBorder="1" applyAlignment="1">
      <alignment horizontal="center" vertical="center"/>
    </xf>
    <xf numFmtId="0" fontId="16" fillId="0" borderId="2" xfId="4" applyFont="1" applyFill="1" applyBorder="1" applyAlignment="1">
      <alignment horizontal="center" vertical="center"/>
    </xf>
    <xf numFmtId="0" fontId="16" fillId="0" borderId="3" xfId="4" applyFont="1" applyFill="1" applyBorder="1" applyAlignment="1">
      <alignment horizontal="center" vertical="center"/>
    </xf>
    <xf numFmtId="166" fontId="21" fillId="0" borderId="4" xfId="6" applyFont="1" applyFill="1" applyBorder="1" applyAlignment="1">
      <alignment vertical="center"/>
    </xf>
    <xf numFmtId="166" fontId="10" fillId="0" borderId="0" xfId="18" applyFont="1" applyFill="1"/>
    <xf numFmtId="0" fontId="16" fillId="0" borderId="0" xfId="4" applyFont="1" applyFill="1" applyBorder="1"/>
    <xf numFmtId="0" fontId="10" fillId="0" borderId="0" xfId="4" applyFont="1" applyFill="1" applyBorder="1"/>
    <xf numFmtId="0" fontId="10" fillId="0" borderId="0" xfId="4" applyFont="1" applyFill="1" applyBorder="1" applyAlignment="1">
      <alignment horizontal="center"/>
    </xf>
    <xf numFmtId="167" fontId="10" fillId="0" borderId="0" xfId="4" applyNumberFormat="1" applyFont="1" applyFill="1" applyBorder="1" applyAlignment="1">
      <alignment horizontal="center" vertical="center"/>
    </xf>
    <xf numFmtId="166" fontId="16" fillId="0" borderId="0" xfId="6" applyFont="1" applyFill="1" applyBorder="1"/>
    <xf numFmtId="16" fontId="10" fillId="0" borderId="0" xfId="4" applyNumberFormat="1" applyFont="1" applyFill="1"/>
    <xf numFmtId="43" fontId="10" fillId="0" borderId="0" xfId="4" applyNumberFormat="1" applyFont="1" applyFill="1" applyBorder="1"/>
    <xf numFmtId="166" fontId="10" fillId="0" borderId="0" xfId="6" applyFont="1" applyFill="1" applyBorder="1"/>
    <xf numFmtId="165" fontId="10" fillId="0" borderId="0" xfId="4" applyNumberFormat="1" applyFont="1" applyFill="1" applyAlignment="1">
      <alignment horizontal="left"/>
    </xf>
    <xf numFmtId="4" fontId="10" fillId="0" borderId="0" xfId="4" applyNumberFormat="1" applyFont="1" applyFill="1"/>
    <xf numFmtId="166" fontId="10" fillId="0" borderId="0" xfId="4" applyNumberFormat="1" applyFont="1" applyFill="1" applyBorder="1"/>
    <xf numFmtId="0" fontId="13" fillId="0" borderId="0" xfId="4" applyFont="1" applyFill="1" applyAlignment="1">
      <alignment horizontal="left" vertical="center"/>
    </xf>
    <xf numFmtId="0" fontId="22" fillId="0" borderId="0" xfId="4" applyFont="1" applyFill="1" applyAlignment="1">
      <alignment horizontal="left"/>
    </xf>
    <xf numFmtId="166" fontId="10" fillId="0" borderId="0" xfId="6" applyFont="1" applyFill="1"/>
    <xf numFmtId="0" fontId="13" fillId="0" borderId="0" xfId="4" applyFont="1" applyFill="1"/>
    <xf numFmtId="0" fontId="22" fillId="0" borderId="0" xfId="4" applyFont="1" applyFill="1"/>
    <xf numFmtId="166" fontId="22" fillId="0" borderId="0" xfId="4" applyNumberFormat="1" applyFont="1" applyFill="1" applyAlignment="1">
      <alignment horizontal="center"/>
    </xf>
    <xf numFmtId="166" fontId="10" fillId="0" borderId="0" xfId="16" applyFont="1" applyFill="1" applyAlignment="1">
      <alignment horizontal="center"/>
    </xf>
    <xf numFmtId="4" fontId="10" fillId="0" borderId="0" xfId="4" applyNumberFormat="1" applyFont="1" applyFill="1" applyAlignment="1">
      <alignment horizontal="center"/>
    </xf>
    <xf numFmtId="166" fontId="22" fillId="0" borderId="0" xfId="18" applyFont="1" applyFill="1" applyAlignment="1">
      <alignment horizontal="center"/>
    </xf>
    <xf numFmtId="0" fontId="22" fillId="2" borderId="0" xfId="4" applyFont="1" applyFill="1"/>
    <xf numFmtId="0" fontId="10" fillId="2" borderId="0" xfId="4" applyFont="1" applyFill="1"/>
    <xf numFmtId="166" fontId="22" fillId="2" borderId="0" xfId="4" applyNumberFormat="1" applyFont="1" applyFill="1" applyAlignment="1">
      <alignment horizontal="center"/>
    </xf>
    <xf numFmtId="166" fontId="22" fillId="0" borderId="0" xfId="4" applyNumberFormat="1" applyFont="1" applyFill="1" applyBorder="1" applyAlignment="1">
      <alignment horizontal="center"/>
    </xf>
    <xf numFmtId="0" fontId="23" fillId="0" borderId="0" xfId="4" applyFont="1" applyFill="1" applyAlignment="1">
      <alignment horizontal="center"/>
    </xf>
    <xf numFmtId="166" fontId="13" fillId="0" borderId="1" xfId="4" applyNumberFormat="1" applyFont="1" applyFill="1" applyBorder="1" applyAlignment="1">
      <alignment horizontal="center"/>
    </xf>
    <xf numFmtId="0" fontId="9" fillId="0" borderId="0" xfId="2" applyFont="1" applyAlignment="1">
      <alignment horizontal="left" vertical="center"/>
    </xf>
    <xf numFmtId="1" fontId="9" fillId="0" borderId="0" xfId="2" applyNumberFormat="1" applyFont="1" applyAlignment="1">
      <alignment horizontal="center" vertical="center"/>
    </xf>
    <xf numFmtId="0" fontId="5" fillId="0" borderId="0" xfId="2" applyFont="1" applyAlignment="1">
      <alignment horizontal="right" vertical="center"/>
    </xf>
    <xf numFmtId="0" fontId="26" fillId="0" borderId="0" xfId="2" applyFont="1" applyAlignment="1">
      <alignment horizontal="center" vertical="center"/>
    </xf>
    <xf numFmtId="0" fontId="4" fillId="0" borderId="0" xfId="2" applyFont="1" applyAlignment="1">
      <alignment horizontal="center" vertical="center"/>
    </xf>
    <xf numFmtId="0" fontId="3" fillId="0" borderId="0" xfId="2" applyFont="1" applyAlignment="1">
      <alignment horizontal="center" vertical="center"/>
    </xf>
  </cellXfs>
  <cellStyles count="41">
    <cellStyle name="Comma 10" xfId="3"/>
    <cellStyle name="Comma 11" xfId="19"/>
    <cellStyle name="Comma 2" xfId="5"/>
    <cellStyle name="Comma 2 2" xfId="6"/>
    <cellStyle name="Comma 2 3" xfId="7"/>
    <cellStyle name="Comma 2 3 2" xfId="16"/>
    <cellStyle name="Comma 3" xfId="20"/>
    <cellStyle name="Comma 3 2" xfId="21"/>
    <cellStyle name="Comma 3 2 2" xfId="22"/>
    <cellStyle name="Comma 4" xfId="23"/>
    <cellStyle name="Comma 5" xfId="24"/>
    <cellStyle name="Comma 5 2" xfId="25"/>
    <cellStyle name="Comma 6" xfId="26"/>
    <cellStyle name="Comma 6 2" xfId="27"/>
    <cellStyle name="Comma 7" xfId="17"/>
    <cellStyle name="Comma 8" xfId="18"/>
    <cellStyle name="Comma 9" xfId="28"/>
    <cellStyle name="Normal" xfId="0" builtinId="0"/>
    <cellStyle name="Normal 10" xfId="2"/>
    <cellStyle name="Normal 11" xfId="29"/>
    <cellStyle name="Normal 2" xfId="8"/>
    <cellStyle name="Normal 2 2" xfId="30"/>
    <cellStyle name="Normal 2 2 2" xfId="1"/>
    <cellStyle name="Normal 2 3" xfId="31"/>
    <cellStyle name="Normal 3" xfId="9"/>
    <cellStyle name="Normal 3 2" xfId="10"/>
    <cellStyle name="Normal 3 2 12" xfId="32"/>
    <cellStyle name="Normal 31" xfId="33"/>
    <cellStyle name="Normal 31 2" xfId="34"/>
    <cellStyle name="Normal 4" xfId="11"/>
    <cellStyle name="Normal 4 2" xfId="12"/>
    <cellStyle name="Normal 5" xfId="13"/>
    <cellStyle name="Normal 5 2" xfId="35"/>
    <cellStyle name="Normal 5 3" xfId="14"/>
    <cellStyle name="Normal 5 3 2" xfId="36"/>
    <cellStyle name="Normal 5 4" xfId="15"/>
    <cellStyle name="Normal 6" xfId="4"/>
    <cellStyle name="Normal 6 2" xfId="37"/>
    <cellStyle name="Normal 7" xfId="38"/>
    <cellStyle name="Normal 8" xfId="39"/>
    <cellStyle name="Normal 9"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NNY/2020/extract/syn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bsidy%20From%20National%20Government%20-%20Fe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nts/ACCTG/2021/EXTRACT/FEBRUARY/s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Ledger"/>
    </sheetNames>
    <sheetDataSet>
      <sheetData sheetId="0">
        <row r="61">
          <cell r="G61">
            <v>520876019.16999996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s"/>
      <sheetName val="Dec"/>
      <sheetName val="Jan"/>
      <sheetName val="Feb"/>
      <sheetName val="Feb (report)"/>
      <sheetName val="Sheet2"/>
    </sheetNames>
    <sheetDataSet>
      <sheetData sheetId="0"/>
      <sheetData sheetId="1"/>
      <sheetData sheetId="2">
        <row r="202">
          <cell r="E202">
            <v>688848532.44000006</v>
          </cell>
        </row>
      </sheetData>
      <sheetData sheetId="3"/>
      <sheetData sheetId="4"/>
      <sheetData sheetId="5">
        <row r="1">
          <cell r="G1">
            <v>76089961.559999987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Ledger"/>
    </sheetNames>
    <sheetDataSet>
      <sheetData sheetId="0">
        <row r="55">
          <cell r="G55">
            <v>766022821.48000002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6"/>
  <sheetViews>
    <sheetView view="pageBreakPreview" topLeftCell="A4" zoomScale="115" zoomScaleNormal="100" zoomScaleSheetLayoutView="115" workbookViewId="0">
      <pane xSplit="3" ySplit="11" topLeftCell="D88" activePane="bottomRight" state="frozen"/>
      <selection activeCell="D26" sqref="D26"/>
      <selection pane="topRight" activeCell="D26" sqref="D26"/>
      <selection pane="bottomLeft" activeCell="D26" sqref="D26"/>
      <selection pane="bottomRight" activeCell="B93" sqref="B93"/>
    </sheetView>
  </sheetViews>
  <sheetFormatPr defaultRowHeight="12.75" x14ac:dyDescent="0.2"/>
  <cols>
    <col min="1" max="1" width="36.85546875" style="2" customWidth="1"/>
    <col min="2" max="2" width="14.140625" style="2" customWidth="1"/>
    <col min="3" max="3" width="11.42578125" style="2" customWidth="1"/>
    <col min="4" max="4" width="15.28515625" style="2" customWidth="1"/>
    <col min="5" max="17" width="15.140625" style="2" customWidth="1"/>
    <col min="18" max="256" width="11.42578125" style="2" customWidth="1"/>
    <col min="257" max="16384" width="9.140625" style="2"/>
  </cols>
  <sheetData>
    <row r="1" spans="1:19" ht="15" x14ac:dyDescent="0.2">
      <c r="A1" s="1" t="s">
        <v>0</v>
      </c>
      <c r="B1" s="1"/>
      <c r="C1" s="1"/>
      <c r="D1" s="1"/>
      <c r="E1" s="1"/>
      <c r="F1" s="1"/>
      <c r="G1" s="1"/>
      <c r="H1" s="1"/>
      <c r="I1" s="1"/>
      <c r="J1" s="1"/>
      <c r="K1" s="1"/>
      <c r="L1" s="1"/>
      <c r="M1" s="1"/>
      <c r="N1" s="1"/>
      <c r="O1" s="1"/>
      <c r="P1" s="1"/>
      <c r="Q1" s="1"/>
    </row>
    <row r="2" spans="1:19" x14ac:dyDescent="0.2">
      <c r="A2" s="3" t="s">
        <v>1</v>
      </c>
      <c r="B2" s="3"/>
      <c r="C2" s="3"/>
      <c r="D2" s="3"/>
      <c r="E2" s="3"/>
      <c r="F2" s="3"/>
      <c r="G2" s="3"/>
      <c r="H2" s="3"/>
      <c r="I2" s="3"/>
      <c r="J2" s="3"/>
      <c r="K2" s="3"/>
      <c r="L2" s="3"/>
      <c r="M2" s="3"/>
      <c r="N2" s="3"/>
      <c r="O2" s="3"/>
      <c r="P2" s="3"/>
      <c r="Q2" s="3"/>
    </row>
    <row r="3" spans="1:19" x14ac:dyDescent="0.2">
      <c r="A3" s="4" t="s">
        <v>2</v>
      </c>
      <c r="B3" s="4"/>
      <c r="C3" s="4"/>
      <c r="D3" s="4"/>
      <c r="E3" s="4"/>
      <c r="F3" s="4"/>
      <c r="G3" s="4"/>
      <c r="H3" s="4"/>
      <c r="I3" s="4"/>
      <c r="J3" s="4"/>
      <c r="K3" s="4"/>
      <c r="L3" s="4"/>
      <c r="M3" s="4"/>
      <c r="N3" s="4"/>
      <c r="O3" s="4"/>
      <c r="P3" s="4"/>
      <c r="Q3" s="4"/>
    </row>
    <row r="8" spans="1:19" s="6" customFormat="1" ht="15.75" x14ac:dyDescent="0.2">
      <c r="A8" s="5" t="s">
        <v>3</v>
      </c>
      <c r="B8" s="5"/>
      <c r="C8" s="5"/>
      <c r="D8" s="5"/>
      <c r="E8" s="5"/>
      <c r="F8" s="5"/>
      <c r="G8" s="5"/>
      <c r="H8" s="5"/>
      <c r="I8" s="5"/>
      <c r="J8" s="5"/>
      <c r="K8" s="5"/>
      <c r="L8" s="5"/>
      <c r="M8" s="5"/>
      <c r="N8" s="5"/>
      <c r="O8" s="5"/>
      <c r="P8" s="5"/>
      <c r="Q8" s="5"/>
      <c r="R8" s="2"/>
    </row>
    <row r="9" spans="1:19" s="6" customFormat="1" ht="15.75" x14ac:dyDescent="0.2">
      <c r="A9" s="5" t="s">
        <v>4</v>
      </c>
      <c r="B9" s="5"/>
      <c r="C9" s="5"/>
      <c r="D9" s="5"/>
      <c r="E9" s="5"/>
      <c r="F9" s="5"/>
      <c r="G9" s="5"/>
      <c r="H9" s="5"/>
      <c r="I9" s="5"/>
      <c r="J9" s="5"/>
      <c r="K9" s="5"/>
      <c r="L9" s="5"/>
      <c r="M9" s="5"/>
      <c r="N9" s="5"/>
      <c r="O9" s="5"/>
      <c r="P9" s="5"/>
      <c r="Q9" s="5"/>
      <c r="R9" s="2"/>
    </row>
    <row r="10" spans="1:19" s="6" customFormat="1" x14ac:dyDescent="0.2">
      <c r="A10" s="4" t="s">
        <v>5</v>
      </c>
      <c r="B10" s="4"/>
      <c r="C10" s="4"/>
      <c r="D10" s="4"/>
      <c r="E10" s="4"/>
      <c r="F10" s="4"/>
      <c r="G10" s="4"/>
      <c r="H10" s="4"/>
      <c r="I10" s="4"/>
      <c r="J10" s="4"/>
      <c r="K10" s="4"/>
      <c r="L10" s="4"/>
      <c r="M10" s="4"/>
      <c r="N10" s="4"/>
      <c r="O10" s="4"/>
      <c r="P10" s="4"/>
      <c r="Q10" s="4"/>
      <c r="R10" s="2"/>
    </row>
    <row r="11" spans="1:19" s="6" customFormat="1" x14ac:dyDescent="0.2">
      <c r="A11" s="2"/>
      <c r="B11" s="2"/>
      <c r="C11" s="2"/>
      <c r="D11" s="2"/>
      <c r="E11" s="2"/>
      <c r="F11" s="2"/>
      <c r="G11" s="2"/>
      <c r="H11" s="2"/>
      <c r="I11" s="2"/>
      <c r="J11" s="2"/>
      <c r="K11" s="2"/>
      <c r="L11" s="2"/>
      <c r="M11" s="2"/>
      <c r="N11" s="2"/>
      <c r="O11" s="2"/>
      <c r="P11" s="2"/>
      <c r="Q11" s="2"/>
      <c r="R11" s="2"/>
      <c r="S11" s="2"/>
    </row>
    <row r="12" spans="1:19" s="6" customFormat="1" x14ac:dyDescent="0.2">
      <c r="A12" s="2"/>
      <c r="B12" s="2"/>
      <c r="C12" s="2"/>
      <c r="D12" s="2"/>
      <c r="E12" s="7">
        <f>D140-E140</f>
        <v>0</v>
      </c>
      <c r="F12" s="2"/>
      <c r="G12" s="7">
        <f>F140-G140</f>
        <v>0</v>
      </c>
      <c r="H12" s="2"/>
      <c r="I12" s="7">
        <f>H140-I140</f>
        <v>0</v>
      </c>
      <c r="J12" s="2"/>
      <c r="K12" s="7">
        <f>J140-K140</f>
        <v>0</v>
      </c>
      <c r="L12" s="2"/>
      <c r="M12" s="7">
        <f>L140-M140</f>
        <v>0</v>
      </c>
      <c r="N12" s="2"/>
      <c r="O12" s="7">
        <f>N140-O140</f>
        <v>0</v>
      </c>
      <c r="P12" s="2"/>
      <c r="R12" s="7">
        <f>P140-Q140</f>
        <v>0</v>
      </c>
      <c r="S12" s="2"/>
    </row>
    <row r="13" spans="1:19" s="6" customFormat="1" ht="15.75" x14ac:dyDescent="0.2">
      <c r="A13" s="8"/>
      <c r="B13" s="9"/>
      <c r="C13" s="9"/>
      <c r="D13" s="10" t="s">
        <v>6</v>
      </c>
      <c r="E13" s="10"/>
      <c r="F13" s="11" t="s">
        <v>7</v>
      </c>
      <c r="G13" s="11"/>
      <c r="H13" s="11" t="s">
        <v>8</v>
      </c>
      <c r="I13" s="11"/>
      <c r="J13" s="11" t="s">
        <v>9</v>
      </c>
      <c r="K13" s="11"/>
      <c r="L13" s="11" t="s">
        <v>10</v>
      </c>
      <c r="M13" s="11"/>
      <c r="N13" s="11" t="s">
        <v>11</v>
      </c>
      <c r="O13" s="11"/>
      <c r="P13" s="12" t="s">
        <v>12</v>
      </c>
      <c r="Q13" s="12"/>
      <c r="R13" s="2"/>
      <c r="S13" s="2"/>
    </row>
    <row r="14" spans="1:19" s="19" customFormat="1" ht="30" x14ac:dyDescent="0.2">
      <c r="A14" s="13" t="s">
        <v>13</v>
      </c>
      <c r="B14" s="14" t="s">
        <v>14</v>
      </c>
      <c r="C14" s="14" t="s">
        <v>15</v>
      </c>
      <c r="D14" s="15" t="s">
        <v>16</v>
      </c>
      <c r="E14" s="15" t="s">
        <v>17</v>
      </c>
      <c r="F14" s="16" t="s">
        <v>16</v>
      </c>
      <c r="G14" s="16" t="s">
        <v>17</v>
      </c>
      <c r="H14" s="16" t="s">
        <v>16</v>
      </c>
      <c r="I14" s="16" t="s">
        <v>17</v>
      </c>
      <c r="J14" s="16" t="s">
        <v>16</v>
      </c>
      <c r="K14" s="16" t="s">
        <v>17</v>
      </c>
      <c r="L14" s="16" t="s">
        <v>16</v>
      </c>
      <c r="M14" s="16" t="s">
        <v>17</v>
      </c>
      <c r="N14" s="16" t="s">
        <v>16</v>
      </c>
      <c r="O14" s="16" t="s">
        <v>17</v>
      </c>
      <c r="P14" s="17" t="s">
        <v>18</v>
      </c>
      <c r="Q14" s="17" t="s">
        <v>19</v>
      </c>
      <c r="R14" s="18"/>
      <c r="S14" s="18"/>
    </row>
    <row r="15" spans="1:19" s="6" customFormat="1" x14ac:dyDescent="0.2">
      <c r="A15" s="20"/>
      <c r="B15" s="21"/>
      <c r="C15" s="21"/>
      <c r="D15" s="22"/>
      <c r="E15" s="22"/>
      <c r="F15" s="23"/>
      <c r="G15" s="23"/>
      <c r="H15" s="23"/>
      <c r="I15" s="23"/>
      <c r="J15" s="23"/>
      <c r="K15" s="23"/>
      <c r="L15" s="23"/>
      <c r="M15" s="23"/>
      <c r="N15" s="23"/>
      <c r="O15" s="23"/>
      <c r="P15" s="24"/>
      <c r="Q15" s="24"/>
      <c r="R15" s="2"/>
      <c r="S15" s="2"/>
    </row>
    <row r="16" spans="1:19" x14ac:dyDescent="0.2">
      <c r="A16" s="25" t="s">
        <v>20</v>
      </c>
      <c r="B16" s="26" t="s">
        <v>21</v>
      </c>
      <c r="C16" s="26" t="s">
        <v>22</v>
      </c>
      <c r="D16" s="27">
        <v>304172.78000000003</v>
      </c>
      <c r="E16" s="27"/>
      <c r="F16" s="27"/>
      <c r="G16" s="27"/>
      <c r="H16" s="27"/>
      <c r="I16" s="27"/>
      <c r="J16" s="27"/>
      <c r="K16" s="27"/>
      <c r="L16" s="27"/>
      <c r="M16" s="27"/>
      <c r="N16" s="27">
        <v>38900</v>
      </c>
      <c r="O16" s="27"/>
      <c r="P16" s="27">
        <v>343072.78</v>
      </c>
      <c r="Q16" s="27"/>
      <c r="R16" s="27"/>
    </row>
    <row r="17" spans="1:18" x14ac:dyDescent="0.2">
      <c r="A17" s="25" t="s">
        <v>23</v>
      </c>
      <c r="B17" s="26" t="s">
        <v>24</v>
      </c>
      <c r="C17" s="26" t="s">
        <v>22</v>
      </c>
      <c r="D17" s="27">
        <v>850000</v>
      </c>
      <c r="E17" s="27"/>
      <c r="F17" s="27"/>
      <c r="G17" s="27"/>
      <c r="H17" s="27"/>
      <c r="I17" s="27"/>
      <c r="J17" s="27"/>
      <c r="K17" s="27"/>
      <c r="L17" s="27">
        <v>23200</v>
      </c>
      <c r="M17" s="27"/>
      <c r="N17" s="27"/>
      <c r="O17" s="27"/>
      <c r="P17" s="27">
        <v>873200</v>
      </c>
      <c r="Q17" s="27"/>
      <c r="R17" s="27"/>
    </row>
    <row r="18" spans="1:18" x14ac:dyDescent="0.2">
      <c r="A18" s="25" t="s">
        <v>25</v>
      </c>
      <c r="B18" s="26" t="s">
        <v>26</v>
      </c>
      <c r="C18" s="26" t="s">
        <v>27</v>
      </c>
      <c r="D18" s="27">
        <v>3700200.18</v>
      </c>
      <c r="E18" s="27"/>
      <c r="F18" s="27"/>
      <c r="G18" s="27"/>
      <c r="H18" s="27"/>
      <c r="I18" s="27"/>
      <c r="J18" s="27">
        <v>312165.13</v>
      </c>
      <c r="K18" s="27"/>
      <c r="L18" s="27"/>
      <c r="M18" s="27"/>
      <c r="N18" s="27">
        <v>4540337.67</v>
      </c>
      <c r="O18" s="27"/>
      <c r="P18" s="27">
        <v>8552702.9800000004</v>
      </c>
      <c r="Q18" s="27"/>
      <c r="R18" s="27"/>
    </row>
    <row r="19" spans="1:18" x14ac:dyDescent="0.2">
      <c r="A19" s="25" t="s">
        <v>28</v>
      </c>
      <c r="B19" s="26">
        <v>10102030</v>
      </c>
      <c r="C19" s="28" t="s">
        <v>29</v>
      </c>
      <c r="D19" s="27"/>
      <c r="E19" s="27"/>
      <c r="F19" s="27"/>
      <c r="G19" s="27"/>
      <c r="H19" s="27"/>
      <c r="I19" s="27"/>
      <c r="J19" s="27"/>
      <c r="K19" s="27"/>
      <c r="L19" s="27">
        <v>190854.15000000002</v>
      </c>
      <c r="M19" s="27"/>
      <c r="N19" s="27">
        <v>134648.26999999999</v>
      </c>
      <c r="O19" s="27"/>
      <c r="P19" s="27">
        <v>325502.42000000004</v>
      </c>
      <c r="Q19" s="27"/>
      <c r="R19" s="27"/>
    </row>
    <row r="20" spans="1:18" x14ac:dyDescent="0.2">
      <c r="A20" s="25" t="s">
        <v>30</v>
      </c>
      <c r="B20" s="26" t="s">
        <v>31</v>
      </c>
      <c r="C20" s="26" t="s">
        <v>22</v>
      </c>
      <c r="D20" s="27">
        <v>21967490.620000001</v>
      </c>
      <c r="E20" s="27"/>
      <c r="F20" s="27"/>
      <c r="G20" s="27"/>
      <c r="H20" s="27"/>
      <c r="I20" s="27"/>
      <c r="J20" s="27"/>
      <c r="K20" s="27"/>
      <c r="L20" s="27"/>
      <c r="M20" s="27"/>
      <c r="N20" s="27"/>
      <c r="O20" s="27"/>
      <c r="P20" s="27">
        <v>21967490.620000001</v>
      </c>
      <c r="Q20" s="27"/>
      <c r="R20" s="27"/>
    </row>
    <row r="21" spans="1:18" x14ac:dyDescent="0.2">
      <c r="A21" s="25" t="s">
        <v>32</v>
      </c>
      <c r="B21" s="26" t="s">
        <v>33</v>
      </c>
      <c r="C21" s="26" t="s">
        <v>22</v>
      </c>
      <c r="D21" s="27"/>
      <c r="E21" s="27"/>
      <c r="F21" s="27"/>
      <c r="G21" s="27"/>
      <c r="H21" s="27">
        <v>5874.2</v>
      </c>
      <c r="I21" s="27"/>
      <c r="J21" s="27"/>
      <c r="K21" s="27"/>
      <c r="L21" s="27"/>
      <c r="M21" s="27"/>
      <c r="N21" s="27"/>
      <c r="O21" s="27"/>
      <c r="P21" s="27">
        <v>5874.2</v>
      </c>
      <c r="Q21" s="27"/>
      <c r="R21" s="27"/>
    </row>
    <row r="22" spans="1:18" x14ac:dyDescent="0.2">
      <c r="A22" s="25" t="s">
        <v>34</v>
      </c>
      <c r="B22" s="26" t="s">
        <v>35</v>
      </c>
      <c r="C22" s="26" t="s">
        <v>22</v>
      </c>
      <c r="D22" s="27"/>
      <c r="E22" s="27"/>
      <c r="F22" s="27"/>
      <c r="G22" s="27"/>
      <c r="H22" s="27"/>
      <c r="I22" s="27"/>
      <c r="J22" s="27"/>
      <c r="K22" s="27"/>
      <c r="L22" s="27"/>
      <c r="M22" s="27"/>
      <c r="N22" s="27">
        <v>20112260.27</v>
      </c>
      <c r="O22" s="27"/>
      <c r="P22" s="27">
        <v>20112260.27</v>
      </c>
      <c r="Q22" s="27"/>
      <c r="R22" s="27"/>
    </row>
    <row r="23" spans="1:18" x14ac:dyDescent="0.2">
      <c r="A23" s="25" t="s">
        <v>36</v>
      </c>
      <c r="B23" s="26" t="s">
        <v>37</v>
      </c>
      <c r="C23" s="26" t="s">
        <v>22</v>
      </c>
      <c r="D23" s="27">
        <v>260362497.43000001</v>
      </c>
      <c r="E23" s="27"/>
      <c r="F23" s="27"/>
      <c r="G23" s="27"/>
      <c r="H23" s="27"/>
      <c r="I23" s="27"/>
      <c r="J23" s="27"/>
      <c r="K23" s="27"/>
      <c r="L23" s="27"/>
      <c r="M23" s="27"/>
      <c r="O23" s="27"/>
      <c r="P23" s="27">
        <v>260362497.43000001</v>
      </c>
      <c r="Q23" s="27"/>
      <c r="R23" s="27"/>
    </row>
    <row r="24" spans="1:18" x14ac:dyDescent="0.2">
      <c r="A24" s="25" t="s">
        <v>38</v>
      </c>
      <c r="B24" s="26" t="s">
        <v>39</v>
      </c>
      <c r="C24" s="26" t="s">
        <v>22</v>
      </c>
      <c r="D24" s="27">
        <v>10878220</v>
      </c>
      <c r="E24" s="27"/>
      <c r="F24" s="27"/>
      <c r="G24" s="27"/>
      <c r="H24" s="27">
        <v>142.76</v>
      </c>
      <c r="I24" s="27"/>
      <c r="J24" s="27"/>
      <c r="K24" s="27"/>
      <c r="L24" s="27"/>
      <c r="M24" s="27"/>
      <c r="N24" s="27">
        <v>1122.8499999999999</v>
      </c>
      <c r="O24" s="27"/>
      <c r="P24" s="27">
        <v>10879485.609999999</v>
      </c>
      <c r="Q24" s="27"/>
      <c r="R24" s="27"/>
    </row>
    <row r="25" spans="1:18" x14ac:dyDescent="0.2">
      <c r="A25" s="25" t="s">
        <v>40</v>
      </c>
      <c r="B25" s="26" t="s">
        <v>41</v>
      </c>
      <c r="C25" s="26" t="s">
        <v>22</v>
      </c>
      <c r="D25" s="27">
        <v>80533007.689999998</v>
      </c>
      <c r="E25" s="27"/>
      <c r="F25" s="27">
        <v>224440.02</v>
      </c>
      <c r="G25" s="27"/>
      <c r="H25" s="27"/>
      <c r="I25" s="27"/>
      <c r="J25" s="27"/>
      <c r="K25" s="27"/>
      <c r="L25" s="27"/>
      <c r="M25" s="27"/>
      <c r="N25" s="27"/>
      <c r="O25" s="27"/>
      <c r="P25" s="27">
        <v>80757447.709999993</v>
      </c>
      <c r="Q25" s="27"/>
      <c r="R25" s="27"/>
    </row>
    <row r="26" spans="1:18" x14ac:dyDescent="0.2">
      <c r="A26" s="25" t="s">
        <v>42</v>
      </c>
      <c r="B26" s="26" t="s">
        <v>43</v>
      </c>
      <c r="C26" s="26" t="s">
        <v>22</v>
      </c>
      <c r="D26" s="27">
        <v>781322.66</v>
      </c>
      <c r="E26" s="27"/>
      <c r="F26" s="27"/>
      <c r="G26" s="27"/>
      <c r="H26" s="27"/>
      <c r="I26" s="27"/>
      <c r="J26" s="27"/>
      <c r="K26" s="27"/>
      <c r="L26" s="27"/>
      <c r="M26" s="27"/>
      <c r="N26" s="27"/>
      <c r="O26" s="27"/>
      <c r="P26" s="27">
        <v>781322.66</v>
      </c>
      <c r="Q26" s="27"/>
      <c r="R26" s="27"/>
    </row>
    <row r="27" spans="1:18" x14ac:dyDescent="0.2">
      <c r="A27" s="25" t="s">
        <v>44</v>
      </c>
      <c r="B27" s="26" t="s">
        <v>45</v>
      </c>
      <c r="C27" s="26" t="s">
        <v>22</v>
      </c>
      <c r="D27" s="27">
        <v>19598.830000000002</v>
      </c>
      <c r="E27" s="27"/>
      <c r="F27" s="27"/>
      <c r="G27" s="27"/>
      <c r="H27" s="27"/>
      <c r="I27" s="27"/>
      <c r="J27" s="27"/>
      <c r="K27" s="27"/>
      <c r="L27" s="27"/>
      <c r="M27" s="27"/>
      <c r="N27" s="27"/>
      <c r="O27" s="27"/>
      <c r="P27" s="27">
        <v>19598.830000000002</v>
      </c>
      <c r="Q27" s="27"/>
      <c r="R27" s="27"/>
    </row>
    <row r="28" spans="1:18" x14ac:dyDescent="0.2">
      <c r="A28" s="25" t="s">
        <v>46</v>
      </c>
      <c r="B28" s="26" t="s">
        <v>47</v>
      </c>
      <c r="C28" s="26" t="s">
        <v>22</v>
      </c>
      <c r="D28" s="27">
        <v>448526.13</v>
      </c>
      <c r="E28" s="27"/>
      <c r="F28" s="27"/>
      <c r="G28" s="27"/>
      <c r="H28" s="27"/>
      <c r="I28" s="27"/>
      <c r="J28" s="27"/>
      <c r="K28" s="27"/>
      <c r="L28" s="27"/>
      <c r="M28" s="27"/>
      <c r="N28" s="27"/>
      <c r="O28" s="27"/>
      <c r="P28" s="27">
        <v>448526.13</v>
      </c>
      <c r="Q28" s="27"/>
      <c r="R28" s="27"/>
    </row>
    <row r="29" spans="1:18" x14ac:dyDescent="0.2">
      <c r="A29" s="25" t="s">
        <v>48</v>
      </c>
      <c r="B29" s="26" t="s">
        <v>49</v>
      </c>
      <c r="C29" s="26" t="s">
        <v>22</v>
      </c>
      <c r="D29" s="27">
        <v>35269635.640000001</v>
      </c>
      <c r="E29" s="27"/>
      <c r="F29" s="27"/>
      <c r="G29" s="27"/>
      <c r="H29" s="27"/>
      <c r="I29" s="27"/>
      <c r="J29" s="27"/>
      <c r="K29" s="27"/>
      <c r="L29" s="27"/>
      <c r="M29" s="27"/>
      <c r="N29" s="27">
        <v>150000</v>
      </c>
      <c r="O29" s="27"/>
      <c r="P29" s="27">
        <v>35419635.640000001</v>
      </c>
      <c r="Q29" s="27"/>
      <c r="R29" s="27"/>
    </row>
    <row r="30" spans="1:18" x14ac:dyDescent="0.2">
      <c r="A30" s="25" t="s">
        <v>50</v>
      </c>
      <c r="B30" s="26" t="s">
        <v>51</v>
      </c>
      <c r="C30" s="26" t="s">
        <v>22</v>
      </c>
      <c r="D30" s="27">
        <v>40996150.289999999</v>
      </c>
      <c r="E30" s="27"/>
      <c r="F30" s="27"/>
      <c r="G30" s="27"/>
      <c r="H30" s="27"/>
      <c r="I30" s="27"/>
      <c r="J30" s="27"/>
      <c r="K30" s="27"/>
      <c r="L30" s="27"/>
      <c r="M30" s="27"/>
      <c r="N30" s="27"/>
      <c r="O30" s="27"/>
      <c r="P30" s="27">
        <v>40996150.289999999</v>
      </c>
      <c r="Q30" s="27"/>
      <c r="R30" s="27"/>
    </row>
    <row r="31" spans="1:18" x14ac:dyDescent="0.2">
      <c r="A31" s="25" t="s">
        <v>52</v>
      </c>
      <c r="B31" s="26" t="s">
        <v>53</v>
      </c>
      <c r="C31" s="26" t="s">
        <v>22</v>
      </c>
      <c r="D31" s="27"/>
      <c r="E31" s="27"/>
      <c r="F31" s="27"/>
      <c r="G31" s="27"/>
      <c r="H31" s="27"/>
      <c r="I31" s="27"/>
      <c r="J31" s="27"/>
      <c r="K31" s="27"/>
      <c r="L31" s="27"/>
      <c r="M31" s="27"/>
      <c r="N31" s="27">
        <v>944806.75</v>
      </c>
      <c r="O31" s="27"/>
      <c r="P31" s="27">
        <v>944806.75</v>
      </c>
      <c r="Q31" s="27"/>
      <c r="R31" s="27"/>
    </row>
    <row r="32" spans="1:18" x14ac:dyDescent="0.2">
      <c r="A32" s="25" t="s">
        <v>54</v>
      </c>
      <c r="B32" s="26" t="s">
        <v>55</v>
      </c>
      <c r="C32" s="26" t="s">
        <v>22</v>
      </c>
      <c r="D32" s="27">
        <v>3565040.21</v>
      </c>
      <c r="E32" s="27"/>
      <c r="F32" s="27"/>
      <c r="G32" s="27"/>
      <c r="H32" s="27"/>
      <c r="I32" s="27"/>
      <c r="J32" s="27"/>
      <c r="K32" s="27"/>
      <c r="L32" s="27"/>
      <c r="M32" s="27"/>
      <c r="N32" s="27"/>
      <c r="O32" s="27"/>
      <c r="P32" s="27">
        <v>3565040.21</v>
      </c>
      <c r="Q32" s="27"/>
      <c r="R32" s="27"/>
    </row>
    <row r="33" spans="1:18" x14ac:dyDescent="0.2">
      <c r="A33" s="25" t="s">
        <v>56</v>
      </c>
      <c r="B33" s="26" t="s">
        <v>57</v>
      </c>
      <c r="C33" s="26" t="s">
        <v>22</v>
      </c>
      <c r="D33" s="27">
        <v>72900</v>
      </c>
      <c r="E33" s="27"/>
      <c r="F33" s="27"/>
      <c r="G33" s="27"/>
      <c r="H33" s="27"/>
      <c r="I33" s="27"/>
      <c r="J33" s="27"/>
      <c r="K33" s="27"/>
      <c r="L33" s="27"/>
      <c r="M33" s="27"/>
      <c r="N33" s="27"/>
      <c r="O33" s="27"/>
      <c r="P33" s="27">
        <v>72900</v>
      </c>
      <c r="Q33" s="27"/>
      <c r="R33" s="27"/>
    </row>
    <row r="34" spans="1:18" x14ac:dyDescent="0.2">
      <c r="A34" s="25" t="s">
        <v>58</v>
      </c>
      <c r="B34" s="26" t="s">
        <v>59</v>
      </c>
      <c r="C34" s="26" t="s">
        <v>22</v>
      </c>
      <c r="D34" s="27">
        <v>3568.02</v>
      </c>
      <c r="E34" s="27"/>
      <c r="F34" s="27"/>
      <c r="G34" s="27"/>
      <c r="H34" s="27"/>
      <c r="I34" s="27"/>
      <c r="J34" s="27"/>
      <c r="K34" s="27"/>
      <c r="L34" s="27"/>
      <c r="M34" s="27"/>
      <c r="N34" s="27"/>
      <c r="O34" s="27"/>
      <c r="P34" s="27">
        <v>3568.02</v>
      </c>
      <c r="Q34" s="27"/>
      <c r="R34" s="27"/>
    </row>
    <row r="35" spans="1:18" x14ac:dyDescent="0.2">
      <c r="A35" s="25" t="s">
        <v>60</v>
      </c>
      <c r="B35" s="26" t="s">
        <v>61</v>
      </c>
      <c r="C35" s="26" t="s">
        <v>22</v>
      </c>
      <c r="D35" s="27">
        <v>8750000</v>
      </c>
      <c r="E35" s="27"/>
      <c r="F35" s="27"/>
      <c r="G35" s="27"/>
      <c r="H35" s="27"/>
      <c r="I35" s="27"/>
      <c r="J35" s="27"/>
      <c r="K35" s="27"/>
      <c r="L35" s="27"/>
      <c r="M35" s="27"/>
      <c r="N35" s="27"/>
      <c r="O35" s="27"/>
      <c r="P35" s="27">
        <v>8750000</v>
      </c>
      <c r="Q35" s="27"/>
      <c r="R35" s="27"/>
    </row>
    <row r="36" spans="1:18" x14ac:dyDescent="0.2">
      <c r="A36" s="25" t="s">
        <v>62</v>
      </c>
      <c r="B36" s="26" t="s">
        <v>63</v>
      </c>
      <c r="C36" s="26" t="s">
        <v>22</v>
      </c>
      <c r="D36" s="27">
        <v>27989812.93</v>
      </c>
      <c r="E36" s="27"/>
      <c r="F36" s="27"/>
      <c r="G36" s="27"/>
      <c r="H36" s="27"/>
      <c r="I36" s="27"/>
      <c r="J36" s="27"/>
      <c r="K36" s="27"/>
      <c r="L36" s="27"/>
      <c r="M36" s="27"/>
      <c r="N36" s="27"/>
      <c r="O36" s="27"/>
      <c r="P36" s="27">
        <v>27989812.93</v>
      </c>
      <c r="Q36" s="27"/>
      <c r="R36" s="27"/>
    </row>
    <row r="37" spans="1:18" x14ac:dyDescent="0.2">
      <c r="A37" s="25" t="s">
        <v>64</v>
      </c>
      <c r="B37" s="26" t="s">
        <v>65</v>
      </c>
      <c r="C37" s="26" t="s">
        <v>22</v>
      </c>
      <c r="E37" s="27">
        <v>10440282.810000001</v>
      </c>
      <c r="F37" s="27"/>
      <c r="G37" s="27"/>
      <c r="H37" s="27"/>
      <c r="I37" s="27"/>
      <c r="J37" s="27"/>
      <c r="K37" s="27"/>
      <c r="L37" s="27"/>
      <c r="M37" s="27"/>
      <c r="N37" s="27"/>
      <c r="O37" s="27"/>
      <c r="P37" s="27"/>
      <c r="Q37" s="27">
        <v>10440282.810000001</v>
      </c>
      <c r="R37" s="27"/>
    </row>
    <row r="38" spans="1:18" x14ac:dyDescent="0.2">
      <c r="A38" s="25" t="s">
        <v>66</v>
      </c>
      <c r="B38" s="26" t="s">
        <v>67</v>
      </c>
      <c r="C38" s="26" t="s">
        <v>22</v>
      </c>
      <c r="D38" s="27">
        <v>96607891.390000001</v>
      </c>
      <c r="E38" s="27"/>
      <c r="F38" s="27"/>
      <c r="G38" s="27"/>
      <c r="H38" s="27"/>
      <c r="I38" s="27"/>
      <c r="J38" s="27"/>
      <c r="K38" s="27"/>
      <c r="L38" s="27"/>
      <c r="M38" s="27"/>
      <c r="N38" s="27"/>
      <c r="O38" s="27"/>
      <c r="P38" s="27">
        <v>96607891.390000001</v>
      </c>
      <c r="Q38" s="27"/>
      <c r="R38" s="27"/>
    </row>
    <row r="39" spans="1:18" x14ac:dyDescent="0.2">
      <c r="A39" s="25" t="s">
        <v>68</v>
      </c>
      <c r="B39" s="26" t="s">
        <v>69</v>
      </c>
      <c r="C39" s="26" t="s">
        <v>22</v>
      </c>
      <c r="E39" s="27">
        <v>29292654.670000002</v>
      </c>
      <c r="F39" s="27"/>
      <c r="G39" s="27"/>
      <c r="H39" s="27"/>
      <c r="I39" s="27"/>
      <c r="J39" s="27"/>
      <c r="K39" s="27"/>
      <c r="L39" s="27"/>
      <c r="M39" s="27"/>
      <c r="N39" s="27"/>
      <c r="O39" s="27"/>
      <c r="P39" s="27"/>
      <c r="Q39" s="27">
        <v>29292654.670000002</v>
      </c>
      <c r="R39" s="27"/>
    </row>
    <row r="40" spans="1:18" x14ac:dyDescent="0.2">
      <c r="A40" s="25" t="s">
        <v>70</v>
      </c>
      <c r="B40" s="26" t="s">
        <v>71</v>
      </c>
      <c r="C40" s="26" t="s">
        <v>22</v>
      </c>
      <c r="D40" s="27">
        <v>8553283.5800000001</v>
      </c>
      <c r="E40" s="27"/>
      <c r="F40" s="27"/>
      <c r="G40" s="27"/>
      <c r="H40" s="27"/>
      <c r="I40" s="27"/>
      <c r="J40" s="27"/>
      <c r="K40" s="27"/>
      <c r="L40" s="27"/>
      <c r="M40" s="27"/>
      <c r="N40" s="27"/>
      <c r="O40" s="27"/>
      <c r="P40" s="27">
        <v>8553283.5800000001</v>
      </c>
      <c r="Q40" s="27"/>
      <c r="R40" s="27"/>
    </row>
    <row r="41" spans="1:18" x14ac:dyDescent="0.2">
      <c r="A41" s="25" t="s">
        <v>72</v>
      </c>
      <c r="B41" s="26" t="s">
        <v>73</v>
      </c>
      <c r="C41" s="26" t="s">
        <v>22</v>
      </c>
      <c r="E41" s="27">
        <v>5509014.7300000004</v>
      </c>
      <c r="F41" s="27"/>
      <c r="G41" s="27"/>
      <c r="H41" s="27"/>
      <c r="I41" s="27"/>
      <c r="J41" s="27"/>
      <c r="K41" s="27"/>
      <c r="L41" s="27"/>
      <c r="M41" s="27"/>
      <c r="N41" s="27"/>
      <c r="O41" s="27"/>
      <c r="P41" s="27"/>
      <c r="Q41" s="27">
        <v>5509014.7300000004</v>
      </c>
      <c r="R41" s="27"/>
    </row>
    <row r="42" spans="1:18" x14ac:dyDescent="0.2">
      <c r="A42" s="25" t="s">
        <v>74</v>
      </c>
      <c r="B42" s="26" t="s">
        <v>75</v>
      </c>
      <c r="C42" s="26" t="s">
        <v>22</v>
      </c>
      <c r="D42" s="27">
        <v>55303242.18</v>
      </c>
      <c r="E42" s="27"/>
      <c r="F42" s="27"/>
      <c r="G42" s="27"/>
      <c r="H42" s="27"/>
      <c r="I42" s="27"/>
      <c r="J42" s="27"/>
      <c r="K42" s="27"/>
      <c r="L42" s="27"/>
      <c r="M42" s="27"/>
      <c r="N42" s="27">
        <v>80246.81</v>
      </c>
      <c r="O42" s="27"/>
      <c r="P42" s="27">
        <v>55383488.990000002</v>
      </c>
      <c r="Q42" s="27"/>
      <c r="R42" s="27"/>
    </row>
    <row r="43" spans="1:18" x14ac:dyDescent="0.2">
      <c r="A43" s="25" t="s">
        <v>76</v>
      </c>
      <c r="B43" s="26" t="s">
        <v>77</v>
      </c>
      <c r="C43" s="26" t="s">
        <v>22</v>
      </c>
      <c r="E43" s="27">
        <v>38013603.549999997</v>
      </c>
      <c r="F43" s="27"/>
      <c r="G43" s="27"/>
      <c r="H43" s="27"/>
      <c r="I43" s="27"/>
      <c r="J43" s="27"/>
      <c r="K43" s="27"/>
      <c r="L43" s="27"/>
      <c r="M43" s="27"/>
      <c r="N43" s="27"/>
      <c r="O43" s="27">
        <v>68659.73</v>
      </c>
      <c r="P43" s="27"/>
      <c r="Q43" s="27">
        <v>38082263.279999994</v>
      </c>
      <c r="R43" s="27"/>
    </row>
    <row r="44" spans="1:18" x14ac:dyDescent="0.2">
      <c r="A44" s="25" t="s">
        <v>78</v>
      </c>
      <c r="B44" s="26" t="s">
        <v>79</v>
      </c>
      <c r="C44" s="26" t="s">
        <v>22</v>
      </c>
      <c r="D44" s="27">
        <v>5225799.3099999996</v>
      </c>
      <c r="E44" s="27"/>
      <c r="F44" s="27"/>
      <c r="G44" s="27"/>
      <c r="H44" s="27"/>
      <c r="I44" s="27"/>
      <c r="J44" s="27"/>
      <c r="K44" s="27"/>
      <c r="L44" s="27"/>
      <c r="M44" s="27"/>
      <c r="N44" s="27"/>
      <c r="O44" s="27"/>
      <c r="P44" s="27">
        <v>5225799.3099999996</v>
      </c>
      <c r="Q44" s="27"/>
      <c r="R44" s="27"/>
    </row>
    <row r="45" spans="1:18" x14ac:dyDescent="0.2">
      <c r="A45" s="25" t="s">
        <v>80</v>
      </c>
      <c r="B45" s="26" t="s">
        <v>81</v>
      </c>
      <c r="C45" s="26" t="s">
        <v>22</v>
      </c>
      <c r="E45" s="27">
        <v>3456610.73</v>
      </c>
      <c r="F45" s="27"/>
      <c r="G45" s="27"/>
      <c r="H45" s="27"/>
      <c r="I45" s="27"/>
      <c r="J45" s="27"/>
      <c r="K45" s="27"/>
      <c r="L45" s="27"/>
      <c r="M45" s="27"/>
      <c r="N45" s="27"/>
      <c r="O45" s="27"/>
      <c r="P45" s="27"/>
      <c r="Q45" s="27">
        <v>3456610.73</v>
      </c>
      <c r="R45" s="27"/>
    </row>
    <row r="46" spans="1:18" x14ac:dyDescent="0.2">
      <c r="A46" s="25" t="s">
        <v>82</v>
      </c>
      <c r="B46" s="26" t="s">
        <v>83</v>
      </c>
      <c r="C46" s="26" t="s">
        <v>84</v>
      </c>
      <c r="E46" s="27"/>
      <c r="F46" s="27">
        <v>3464790.5</v>
      </c>
      <c r="G46" s="27"/>
      <c r="H46" s="27"/>
      <c r="I46" s="27"/>
      <c r="J46" s="27"/>
      <c r="K46" s="27"/>
      <c r="L46" s="27"/>
      <c r="M46" s="27"/>
      <c r="N46" s="27"/>
      <c r="O46" s="27"/>
      <c r="P46" s="27">
        <v>3464790.5</v>
      </c>
      <c r="Q46" s="27"/>
      <c r="R46" s="27"/>
    </row>
    <row r="47" spans="1:18" x14ac:dyDescent="0.2">
      <c r="A47" s="25" t="s">
        <v>85</v>
      </c>
      <c r="B47" s="26" t="s">
        <v>86</v>
      </c>
      <c r="C47" s="26" t="s">
        <v>22</v>
      </c>
      <c r="E47" s="27"/>
      <c r="F47" s="27"/>
      <c r="G47" s="27">
        <v>3213180.71</v>
      </c>
      <c r="H47" s="27"/>
      <c r="I47" s="27"/>
      <c r="J47" s="27"/>
      <c r="K47" s="27"/>
      <c r="L47" s="27"/>
      <c r="M47" s="27"/>
      <c r="N47" s="27"/>
      <c r="O47" s="27"/>
      <c r="P47" s="27"/>
      <c r="Q47" s="27">
        <v>3213180.71</v>
      </c>
      <c r="R47" s="27"/>
    </row>
    <row r="48" spans="1:18" x14ac:dyDescent="0.2">
      <c r="A48" s="25" t="s">
        <v>87</v>
      </c>
      <c r="B48" s="26" t="s">
        <v>88</v>
      </c>
      <c r="C48" s="26" t="s">
        <v>22</v>
      </c>
      <c r="D48" s="27">
        <v>22500</v>
      </c>
      <c r="E48" s="27"/>
      <c r="F48" s="27"/>
      <c r="G48" s="27"/>
      <c r="H48" s="27"/>
      <c r="I48" s="27"/>
      <c r="J48" s="27"/>
      <c r="K48" s="27"/>
      <c r="L48" s="27"/>
      <c r="M48" s="27"/>
      <c r="N48" s="27"/>
      <c r="O48" s="27"/>
      <c r="P48" s="27">
        <v>22500</v>
      </c>
      <c r="Q48" s="27"/>
      <c r="R48" s="27"/>
    </row>
    <row r="49" spans="1:18" x14ac:dyDescent="0.2">
      <c r="A49" s="25" t="s">
        <v>89</v>
      </c>
      <c r="B49" s="26" t="s">
        <v>90</v>
      </c>
      <c r="C49" s="26" t="s">
        <v>22</v>
      </c>
      <c r="E49" s="27">
        <v>15318.75</v>
      </c>
      <c r="F49" s="27"/>
      <c r="G49" s="27"/>
      <c r="H49" s="27"/>
      <c r="I49" s="27"/>
      <c r="J49" s="27"/>
      <c r="K49" s="27"/>
      <c r="L49" s="27"/>
      <c r="M49" s="27"/>
      <c r="N49" s="27"/>
      <c r="O49" s="27"/>
      <c r="P49" s="27"/>
      <c r="Q49" s="27">
        <v>15318.75</v>
      </c>
      <c r="R49" s="27"/>
    </row>
    <row r="50" spans="1:18" x14ac:dyDescent="0.2">
      <c r="A50" s="25" t="s">
        <v>91</v>
      </c>
      <c r="B50" s="26" t="s">
        <v>92</v>
      </c>
      <c r="C50" s="26" t="s">
        <v>22</v>
      </c>
      <c r="D50" s="27">
        <v>7748081.7199999997</v>
      </c>
      <c r="E50" s="27"/>
      <c r="F50" s="27"/>
      <c r="G50" s="27"/>
      <c r="H50" s="27"/>
      <c r="I50" s="27"/>
      <c r="J50" s="27"/>
      <c r="K50" s="27"/>
      <c r="L50" s="27">
        <v>86019</v>
      </c>
      <c r="M50" s="27"/>
      <c r="N50" s="27"/>
      <c r="O50" s="27"/>
      <c r="P50" s="27">
        <v>7834100.7199999997</v>
      </c>
      <c r="Q50" s="27"/>
      <c r="R50" s="27"/>
    </row>
    <row r="51" spans="1:18" x14ac:dyDescent="0.2">
      <c r="A51" s="25" t="s">
        <v>93</v>
      </c>
      <c r="B51" s="26" t="s">
        <v>94</v>
      </c>
      <c r="C51" s="26" t="s">
        <v>22</v>
      </c>
      <c r="E51" s="27">
        <v>3672067.03</v>
      </c>
      <c r="F51" s="27"/>
      <c r="G51" s="27"/>
      <c r="H51" s="27"/>
      <c r="I51" s="27"/>
      <c r="J51" s="27"/>
      <c r="K51" s="27"/>
      <c r="L51" s="27"/>
      <c r="M51" s="27">
        <v>34292.509999999995</v>
      </c>
      <c r="N51" s="27"/>
      <c r="O51" s="27"/>
      <c r="P51" s="27"/>
      <c r="Q51" s="27">
        <v>3706359.5399999996</v>
      </c>
      <c r="R51" s="27"/>
    </row>
    <row r="52" spans="1:18" x14ac:dyDescent="0.2">
      <c r="A52" s="25" t="s">
        <v>95</v>
      </c>
      <c r="B52" s="26" t="s">
        <v>96</v>
      </c>
      <c r="C52" s="26" t="s">
        <v>22</v>
      </c>
      <c r="D52" s="27">
        <v>18106961.789999999</v>
      </c>
      <c r="E52" s="27"/>
      <c r="F52" s="27"/>
      <c r="G52" s="27"/>
      <c r="H52" s="27"/>
      <c r="I52" s="27"/>
      <c r="J52" s="27"/>
      <c r="K52" s="27"/>
      <c r="L52" s="27"/>
      <c r="M52" s="27"/>
      <c r="N52" s="27"/>
      <c r="O52" s="27"/>
      <c r="P52" s="27">
        <v>18106961.789999999</v>
      </c>
      <c r="Q52" s="27"/>
      <c r="R52" s="27"/>
    </row>
    <row r="53" spans="1:18" x14ac:dyDescent="0.2">
      <c r="A53" s="25" t="s">
        <v>97</v>
      </c>
      <c r="B53" s="26" t="s">
        <v>98</v>
      </c>
      <c r="C53" s="26" t="s">
        <v>22</v>
      </c>
      <c r="E53" s="27">
        <v>8438089.5399999991</v>
      </c>
      <c r="F53" s="27"/>
      <c r="G53" s="27"/>
      <c r="H53" s="27"/>
      <c r="I53" s="27"/>
      <c r="J53" s="27"/>
      <c r="K53" s="27"/>
      <c r="L53" s="27"/>
      <c r="M53" s="27"/>
      <c r="N53" s="27"/>
      <c r="O53" s="27"/>
      <c r="P53" s="27"/>
      <c r="Q53" s="27">
        <v>8438089.5399999991</v>
      </c>
      <c r="R53" s="27"/>
    </row>
    <row r="54" spans="1:18" x14ac:dyDescent="0.2">
      <c r="A54" s="25" t="s">
        <v>99</v>
      </c>
      <c r="B54" s="26" t="s">
        <v>100</v>
      </c>
      <c r="C54" s="26" t="s">
        <v>22</v>
      </c>
      <c r="D54" s="27">
        <v>1763389.41</v>
      </c>
      <c r="E54" s="27"/>
      <c r="F54" s="27"/>
      <c r="G54" s="27"/>
      <c r="H54" s="27"/>
      <c r="I54" s="27"/>
      <c r="J54" s="27"/>
      <c r="K54" s="27"/>
      <c r="L54" s="27"/>
      <c r="M54" s="27"/>
      <c r="N54" s="27"/>
      <c r="O54" s="27"/>
      <c r="P54" s="27">
        <v>1763389.41</v>
      </c>
      <c r="Q54" s="27"/>
      <c r="R54" s="27"/>
    </row>
    <row r="55" spans="1:18" x14ac:dyDescent="0.2">
      <c r="A55" s="25" t="s">
        <v>101</v>
      </c>
      <c r="B55" s="26" t="s">
        <v>102</v>
      </c>
      <c r="C55" s="26" t="s">
        <v>22</v>
      </c>
      <c r="E55" s="27">
        <v>1335481.1299999999</v>
      </c>
      <c r="F55" s="27"/>
      <c r="G55" s="27"/>
      <c r="H55" s="27"/>
      <c r="I55" s="27"/>
      <c r="J55" s="27"/>
      <c r="K55" s="27"/>
      <c r="L55" s="27"/>
      <c r="M55" s="27"/>
      <c r="N55" s="27"/>
      <c r="O55" s="27"/>
      <c r="P55" s="27"/>
      <c r="Q55" s="27">
        <v>1335481.1299999999</v>
      </c>
      <c r="R55" s="27"/>
    </row>
    <row r="56" spans="1:18" x14ac:dyDescent="0.2">
      <c r="A56" s="25" t="s">
        <v>103</v>
      </c>
      <c r="B56" s="26" t="s">
        <v>104</v>
      </c>
      <c r="C56" s="26" t="s">
        <v>22</v>
      </c>
      <c r="D56" s="27">
        <v>25000</v>
      </c>
      <c r="E56" s="27"/>
      <c r="F56" s="27"/>
      <c r="G56" s="27"/>
      <c r="H56" s="27"/>
      <c r="I56" s="27"/>
      <c r="J56" s="27"/>
      <c r="K56" s="27"/>
      <c r="L56" s="27"/>
      <c r="M56" s="27"/>
      <c r="N56" s="27"/>
      <c r="O56" s="27"/>
      <c r="P56" s="27">
        <v>25000</v>
      </c>
      <c r="Q56" s="27"/>
      <c r="R56" s="27"/>
    </row>
    <row r="57" spans="1:18" x14ac:dyDescent="0.2">
      <c r="A57" s="25" t="s">
        <v>105</v>
      </c>
      <c r="B57" s="26" t="s">
        <v>106</v>
      </c>
      <c r="C57" s="26" t="s">
        <v>22</v>
      </c>
      <c r="E57" s="27">
        <v>23750</v>
      </c>
      <c r="F57" s="27"/>
      <c r="G57" s="27"/>
      <c r="H57" s="27"/>
      <c r="I57" s="27"/>
      <c r="J57" s="27"/>
      <c r="K57" s="27"/>
      <c r="L57" s="27"/>
      <c r="M57" s="27"/>
      <c r="N57" s="27"/>
      <c r="O57" s="27"/>
      <c r="P57" s="27"/>
      <c r="Q57" s="27">
        <v>23750</v>
      </c>
      <c r="R57" s="27"/>
    </row>
    <row r="58" spans="1:18" x14ac:dyDescent="0.2">
      <c r="A58" s="25" t="s">
        <v>107</v>
      </c>
      <c r="B58" s="26" t="s">
        <v>108</v>
      </c>
      <c r="C58" s="26" t="s">
        <v>22</v>
      </c>
      <c r="D58" s="27">
        <v>1279046.26</v>
      </c>
      <c r="E58" s="27"/>
      <c r="F58" s="27"/>
      <c r="G58" s="27"/>
      <c r="H58" s="27"/>
      <c r="I58" s="27"/>
      <c r="J58" s="27"/>
      <c r="K58" s="27"/>
      <c r="L58" s="27">
        <v>16800</v>
      </c>
      <c r="M58" s="27"/>
      <c r="N58" s="27"/>
      <c r="O58" s="27"/>
      <c r="P58" s="27">
        <v>1295846.26</v>
      </c>
      <c r="Q58" s="27"/>
      <c r="R58" s="27"/>
    </row>
    <row r="59" spans="1:18" x14ac:dyDescent="0.2">
      <c r="A59" s="25" t="s">
        <v>109</v>
      </c>
      <c r="B59" s="26" t="s">
        <v>110</v>
      </c>
      <c r="C59" s="26" t="s">
        <v>22</v>
      </c>
      <c r="E59" s="27">
        <v>1058652.77</v>
      </c>
      <c r="F59" s="27"/>
      <c r="G59" s="27"/>
      <c r="H59" s="27"/>
      <c r="I59" s="27"/>
      <c r="J59" s="27"/>
      <c r="K59" s="27"/>
      <c r="L59" s="27"/>
      <c r="M59" s="27">
        <v>14630</v>
      </c>
      <c r="N59" s="27"/>
      <c r="O59" s="27"/>
      <c r="P59" s="27"/>
      <c r="Q59" s="27">
        <v>1073282.77</v>
      </c>
      <c r="R59" s="27"/>
    </row>
    <row r="60" spans="1:18" x14ac:dyDescent="0.2">
      <c r="A60" s="25" t="s">
        <v>111</v>
      </c>
      <c r="B60" s="26">
        <v>10701010</v>
      </c>
      <c r="C60" s="26" t="s">
        <v>22</v>
      </c>
      <c r="E60" s="27"/>
      <c r="F60" s="27"/>
      <c r="G60" s="27"/>
      <c r="H60" s="27"/>
      <c r="I60" s="27"/>
      <c r="J60" s="27"/>
      <c r="K60" s="27"/>
      <c r="L60" s="27">
        <v>49000</v>
      </c>
      <c r="M60" s="27"/>
      <c r="N60" s="27"/>
      <c r="O60" s="27"/>
      <c r="P60" s="27">
        <v>49000</v>
      </c>
      <c r="Q60" s="27"/>
      <c r="R60" s="27"/>
    </row>
    <row r="61" spans="1:18" x14ac:dyDescent="0.2">
      <c r="A61" s="25" t="s">
        <v>112</v>
      </c>
      <c r="B61" s="26" t="s">
        <v>113</v>
      </c>
      <c r="C61" s="26" t="s">
        <v>22</v>
      </c>
      <c r="D61" s="27">
        <v>657481031.46000004</v>
      </c>
      <c r="E61" s="27"/>
      <c r="F61" s="27"/>
      <c r="G61" s="27"/>
      <c r="H61" s="27"/>
      <c r="I61" s="27"/>
      <c r="J61" s="27"/>
      <c r="K61" s="27"/>
      <c r="L61" s="27">
        <v>27900</v>
      </c>
      <c r="M61" s="27"/>
      <c r="N61" s="27">
        <v>145125</v>
      </c>
      <c r="O61" s="27"/>
      <c r="P61" s="27">
        <v>657654056.46000004</v>
      </c>
      <c r="Q61" s="27"/>
      <c r="R61" s="27"/>
    </row>
    <row r="62" spans="1:18" x14ac:dyDescent="0.2">
      <c r="A62" s="25" t="s">
        <v>114</v>
      </c>
      <c r="B62" s="26" t="s">
        <v>115</v>
      </c>
      <c r="C62" s="26" t="s">
        <v>22</v>
      </c>
      <c r="D62" s="27">
        <v>995540</v>
      </c>
      <c r="E62" s="27"/>
      <c r="F62" s="27"/>
      <c r="G62" s="27"/>
      <c r="H62" s="27"/>
      <c r="I62" s="27"/>
      <c r="J62" s="27"/>
      <c r="K62" s="27"/>
      <c r="L62" s="27"/>
      <c r="M62" s="27"/>
      <c r="N62" s="27"/>
      <c r="O62" s="27"/>
      <c r="P62" s="27">
        <v>995540</v>
      </c>
      <c r="Q62" s="27"/>
      <c r="R62" s="27"/>
    </row>
    <row r="63" spans="1:18" x14ac:dyDescent="0.2">
      <c r="A63" s="25" t="s">
        <v>116</v>
      </c>
      <c r="B63" s="26" t="s">
        <v>117</v>
      </c>
      <c r="C63" s="26" t="s">
        <v>22</v>
      </c>
      <c r="D63" s="27">
        <v>101600</v>
      </c>
      <c r="E63" s="27"/>
      <c r="F63" s="27"/>
      <c r="G63" s="27"/>
      <c r="H63" s="27"/>
      <c r="I63" s="27"/>
      <c r="J63" s="27"/>
      <c r="K63" s="27"/>
      <c r="L63" s="27"/>
      <c r="M63" s="27"/>
      <c r="N63" s="27"/>
      <c r="O63" s="27"/>
      <c r="P63" s="27">
        <v>101600</v>
      </c>
      <c r="Q63" s="27"/>
      <c r="R63" s="27"/>
    </row>
    <row r="64" spans="1:18" x14ac:dyDescent="0.2">
      <c r="A64" s="25" t="s">
        <v>118</v>
      </c>
      <c r="B64" s="26" t="s">
        <v>119</v>
      </c>
      <c r="C64" s="26" t="s">
        <v>22</v>
      </c>
      <c r="D64" s="27">
        <v>54000</v>
      </c>
      <c r="E64" s="27"/>
      <c r="F64" s="27"/>
      <c r="G64" s="27"/>
      <c r="H64" s="27"/>
      <c r="I64" s="27"/>
      <c r="J64" s="27"/>
      <c r="K64" s="27"/>
      <c r="L64" s="27"/>
      <c r="M64" s="27"/>
      <c r="N64" s="27"/>
      <c r="O64" s="27"/>
      <c r="P64" s="27">
        <v>54000</v>
      </c>
      <c r="Q64" s="27"/>
      <c r="R64" s="27"/>
    </row>
    <row r="65" spans="1:18" x14ac:dyDescent="0.2">
      <c r="A65" s="25" t="s">
        <v>120</v>
      </c>
      <c r="B65" s="26" t="s">
        <v>121</v>
      </c>
      <c r="C65" s="26" t="s">
        <v>22</v>
      </c>
      <c r="D65" s="27">
        <v>130840.38</v>
      </c>
      <c r="E65" s="27"/>
      <c r="F65" s="27"/>
      <c r="G65" s="27"/>
      <c r="H65" s="27"/>
      <c r="I65" s="27"/>
      <c r="J65" s="27"/>
      <c r="K65" s="27"/>
      <c r="L65" s="27"/>
      <c r="M65" s="27"/>
      <c r="N65" s="27"/>
      <c r="O65" s="27"/>
      <c r="P65" s="27">
        <v>130840.38</v>
      </c>
      <c r="Q65" s="27"/>
      <c r="R65" s="27"/>
    </row>
    <row r="66" spans="1:18" x14ac:dyDescent="0.2">
      <c r="A66" s="25" t="s">
        <v>122</v>
      </c>
      <c r="B66" s="26" t="s">
        <v>123</v>
      </c>
      <c r="C66" s="26" t="s">
        <v>22</v>
      </c>
      <c r="D66" s="27">
        <v>579091.19999999995</v>
      </c>
      <c r="E66" s="27"/>
      <c r="F66" s="27"/>
      <c r="G66" s="27"/>
      <c r="H66" s="27"/>
      <c r="I66" s="27"/>
      <c r="J66" s="27"/>
      <c r="K66" s="27"/>
      <c r="L66" s="27"/>
      <c r="M66" s="27"/>
      <c r="N66" s="27"/>
      <c r="O66" s="27"/>
      <c r="P66" s="27">
        <v>579091.19999999995</v>
      </c>
      <c r="Q66" s="27"/>
      <c r="R66" s="27"/>
    </row>
    <row r="67" spans="1:18" x14ac:dyDescent="0.2">
      <c r="A67" s="25" t="s">
        <v>124</v>
      </c>
      <c r="B67" s="26" t="s">
        <v>125</v>
      </c>
      <c r="C67" s="26" t="s">
        <v>22</v>
      </c>
      <c r="E67" s="27">
        <v>4802216.01</v>
      </c>
      <c r="F67" s="27"/>
      <c r="G67" s="27"/>
      <c r="H67" s="27"/>
      <c r="I67" s="27"/>
      <c r="J67" s="27"/>
      <c r="K67" s="27"/>
      <c r="L67" s="27"/>
      <c r="M67" s="27"/>
      <c r="N67" s="27"/>
      <c r="O67" s="27"/>
      <c r="P67" s="27"/>
      <c r="Q67" s="27">
        <v>4802216.01</v>
      </c>
      <c r="R67" s="27"/>
    </row>
    <row r="68" spans="1:18" x14ac:dyDescent="0.2">
      <c r="A68" s="25" t="s">
        <v>126</v>
      </c>
      <c r="B68" s="26" t="s">
        <v>127</v>
      </c>
      <c r="C68" s="26" t="s">
        <v>22</v>
      </c>
      <c r="E68" s="27">
        <v>22673662.52</v>
      </c>
      <c r="F68" s="27"/>
      <c r="G68" s="27"/>
      <c r="H68" s="27"/>
      <c r="I68" s="27"/>
      <c r="J68" s="27"/>
      <c r="K68" s="27"/>
      <c r="L68" s="27"/>
      <c r="M68" s="27"/>
      <c r="N68" s="27"/>
      <c r="O68" s="27"/>
      <c r="P68" s="27"/>
      <c r="Q68" s="27">
        <v>22673662.52</v>
      </c>
      <c r="R68" s="27"/>
    </row>
    <row r="69" spans="1:18" x14ac:dyDescent="0.2">
      <c r="A69" s="25" t="s">
        <v>128</v>
      </c>
      <c r="B69" s="26" t="s">
        <v>129</v>
      </c>
      <c r="C69" s="26" t="s">
        <v>22</v>
      </c>
      <c r="E69" s="27">
        <v>9635.2199999999993</v>
      </c>
      <c r="F69" s="27"/>
      <c r="G69" s="27"/>
      <c r="H69" s="27"/>
      <c r="I69" s="27"/>
      <c r="J69" s="27"/>
      <c r="K69" s="27"/>
      <c r="L69" s="27"/>
      <c r="M69" s="27"/>
      <c r="N69" s="27"/>
      <c r="O69" s="27"/>
      <c r="P69" s="27"/>
      <c r="Q69" s="27">
        <v>9635.2199999999993</v>
      </c>
      <c r="R69" s="27"/>
    </row>
    <row r="70" spans="1:18" x14ac:dyDescent="0.2">
      <c r="A70" s="25" t="s">
        <v>130</v>
      </c>
      <c r="B70" s="26" t="s">
        <v>131</v>
      </c>
      <c r="C70" s="26" t="s">
        <v>132</v>
      </c>
      <c r="D70" s="27">
        <v>8498989.1400000006</v>
      </c>
      <c r="E70" s="27"/>
      <c r="F70" s="27"/>
      <c r="G70" s="27"/>
      <c r="H70" s="27"/>
      <c r="I70" s="27"/>
      <c r="J70" s="27"/>
      <c r="K70" s="27"/>
      <c r="L70" s="27"/>
      <c r="M70" s="27"/>
      <c r="N70" s="27"/>
      <c r="O70" s="27"/>
      <c r="P70" s="27">
        <v>8498989.1400000006</v>
      </c>
      <c r="Q70" s="27"/>
      <c r="R70" s="27"/>
    </row>
    <row r="71" spans="1:18" x14ac:dyDescent="0.2">
      <c r="A71" s="25" t="s">
        <v>133</v>
      </c>
      <c r="B71" s="26" t="s">
        <v>131</v>
      </c>
      <c r="C71" s="26" t="s">
        <v>134</v>
      </c>
      <c r="E71" s="27">
        <v>17265291.489999998</v>
      </c>
      <c r="F71" s="27"/>
      <c r="G71" s="27"/>
      <c r="H71" s="27"/>
      <c r="I71" s="27"/>
      <c r="J71" s="27"/>
      <c r="K71" s="27"/>
      <c r="L71" s="27"/>
      <c r="M71" s="27"/>
      <c r="N71" s="27"/>
      <c r="O71" s="27"/>
      <c r="P71" s="27"/>
      <c r="Q71" s="27">
        <v>17265291.489999998</v>
      </c>
      <c r="R71" s="27"/>
    </row>
    <row r="72" spans="1:18" x14ac:dyDescent="0.2">
      <c r="A72" s="25" t="s">
        <v>135</v>
      </c>
      <c r="B72" s="26" t="s">
        <v>131</v>
      </c>
      <c r="C72" s="26" t="s">
        <v>29</v>
      </c>
      <c r="D72" s="27">
        <v>7057830.2800000003</v>
      </c>
      <c r="E72" s="27"/>
      <c r="F72" s="27"/>
      <c r="G72" s="27"/>
      <c r="H72" s="27"/>
      <c r="I72" s="27"/>
      <c r="J72" s="27"/>
      <c r="K72" s="27"/>
      <c r="L72" s="27"/>
      <c r="M72" s="27"/>
      <c r="N72" s="27"/>
      <c r="O72" s="27"/>
      <c r="P72" s="27">
        <v>7057830.2800000003</v>
      </c>
      <c r="Q72" s="27"/>
      <c r="R72" s="27"/>
    </row>
    <row r="73" spans="1:18" x14ac:dyDescent="0.2">
      <c r="A73" s="25" t="s">
        <v>136</v>
      </c>
      <c r="B73" s="26" t="s">
        <v>137</v>
      </c>
      <c r="C73" s="26" t="s">
        <v>29</v>
      </c>
      <c r="E73" s="27">
        <v>6815547.0599999996</v>
      </c>
      <c r="F73" s="27"/>
      <c r="G73" s="27"/>
      <c r="H73" s="27"/>
      <c r="I73" s="27"/>
      <c r="J73" s="27"/>
      <c r="K73" s="27"/>
      <c r="L73" s="27"/>
      <c r="M73" s="27"/>
      <c r="N73" s="27"/>
      <c r="O73" s="27"/>
      <c r="P73" s="27"/>
      <c r="Q73" s="27">
        <v>6815547.0599999996</v>
      </c>
      <c r="R73" s="27"/>
    </row>
    <row r="74" spans="1:18" x14ac:dyDescent="0.2">
      <c r="A74" s="25" t="s">
        <v>138</v>
      </c>
      <c r="B74" s="26" t="s">
        <v>137</v>
      </c>
      <c r="C74" s="26" t="s">
        <v>84</v>
      </c>
      <c r="D74" s="27">
        <v>3273375.19</v>
      </c>
      <c r="E74" s="27"/>
      <c r="F74" s="27"/>
      <c r="G74" s="27"/>
      <c r="H74" s="27"/>
      <c r="I74" s="27"/>
      <c r="J74" s="27"/>
      <c r="K74" s="27"/>
      <c r="L74" s="27"/>
      <c r="M74" s="27"/>
      <c r="N74" s="27"/>
      <c r="O74" s="27"/>
      <c r="P74" s="27">
        <v>3273375.19</v>
      </c>
      <c r="Q74" s="27"/>
      <c r="R74" s="27"/>
    </row>
    <row r="75" spans="1:18" x14ac:dyDescent="0.2">
      <c r="A75" s="25" t="s">
        <v>139</v>
      </c>
      <c r="B75" s="26" t="s">
        <v>137</v>
      </c>
      <c r="C75" s="26" t="s">
        <v>132</v>
      </c>
      <c r="D75" s="27">
        <v>2768331.56</v>
      </c>
      <c r="E75" s="27"/>
      <c r="F75" s="27"/>
      <c r="G75" s="27"/>
      <c r="H75" s="27"/>
      <c r="I75" s="27"/>
      <c r="J75" s="27"/>
      <c r="K75" s="27"/>
      <c r="L75" s="27"/>
      <c r="M75" s="27"/>
      <c r="N75" s="27"/>
      <c r="O75" s="27"/>
      <c r="P75" s="27">
        <v>2768331.56</v>
      </c>
      <c r="Q75" s="27"/>
      <c r="R75" s="27"/>
    </row>
    <row r="76" spans="1:18" x14ac:dyDescent="0.2">
      <c r="A76" s="25" t="s">
        <v>140</v>
      </c>
      <c r="B76" s="26" t="s">
        <v>141</v>
      </c>
      <c r="C76" s="26" t="s">
        <v>22</v>
      </c>
      <c r="E76" s="27">
        <v>458860.52</v>
      </c>
      <c r="F76" s="27"/>
      <c r="G76" s="27"/>
      <c r="H76" s="27"/>
      <c r="I76" s="27"/>
      <c r="J76" s="27"/>
      <c r="K76" s="27"/>
      <c r="L76" s="27"/>
      <c r="M76" s="27"/>
      <c r="N76" s="27"/>
      <c r="O76" s="27"/>
      <c r="P76" s="27"/>
      <c r="Q76" s="27">
        <v>458860.52</v>
      </c>
      <c r="R76" s="27"/>
    </row>
    <row r="77" spans="1:18" x14ac:dyDescent="0.2">
      <c r="A77" s="25" t="s">
        <v>142</v>
      </c>
      <c r="B77" s="26" t="s">
        <v>143</v>
      </c>
      <c r="C77" s="26" t="s">
        <v>22</v>
      </c>
      <c r="E77" s="27">
        <v>299469.94</v>
      </c>
      <c r="F77" s="27"/>
      <c r="G77" s="27"/>
      <c r="H77" s="27"/>
      <c r="I77" s="27"/>
      <c r="J77" s="27"/>
      <c r="K77" s="27"/>
      <c r="L77" s="27"/>
      <c r="M77" s="27"/>
      <c r="N77" s="27"/>
      <c r="O77" s="27">
        <v>482702</v>
      </c>
      <c r="P77" s="27"/>
      <c r="Q77" s="27">
        <v>782171.94</v>
      </c>
      <c r="R77" s="27"/>
    </row>
    <row r="78" spans="1:18" x14ac:dyDescent="0.2">
      <c r="A78" s="25" t="s">
        <v>144</v>
      </c>
      <c r="B78" s="26" t="s">
        <v>145</v>
      </c>
      <c r="C78" s="26" t="s">
        <v>22</v>
      </c>
      <c r="E78" s="27">
        <v>887383.18</v>
      </c>
      <c r="F78" s="27"/>
      <c r="G78" s="27"/>
      <c r="H78" s="27"/>
      <c r="I78" s="27"/>
      <c r="J78" s="27"/>
      <c r="K78" s="27"/>
      <c r="L78" s="27"/>
      <c r="M78" s="27"/>
      <c r="N78" s="27"/>
      <c r="O78" s="27"/>
      <c r="P78" s="27"/>
      <c r="Q78" s="27">
        <v>887383.18</v>
      </c>
      <c r="R78" s="27"/>
    </row>
    <row r="79" spans="1:18" x14ac:dyDescent="0.2">
      <c r="A79" s="25" t="s">
        <v>146</v>
      </c>
      <c r="B79" s="26" t="s">
        <v>147</v>
      </c>
      <c r="C79" s="26" t="s">
        <v>22</v>
      </c>
      <c r="E79" s="27"/>
      <c r="F79" s="27"/>
      <c r="G79" s="27"/>
      <c r="H79" s="27"/>
      <c r="I79" s="27"/>
      <c r="J79" s="27"/>
      <c r="K79" s="27"/>
      <c r="L79" s="27"/>
      <c r="M79" s="27"/>
      <c r="N79" s="27"/>
      <c r="O79" s="27">
        <v>8508859.8399999999</v>
      </c>
      <c r="P79" s="27"/>
      <c r="Q79" s="27">
        <v>8508859.8399999999</v>
      </c>
      <c r="R79" s="27"/>
    </row>
    <row r="80" spans="1:18" x14ac:dyDescent="0.2">
      <c r="A80" s="25" t="s">
        <v>148</v>
      </c>
      <c r="B80" s="26" t="s">
        <v>149</v>
      </c>
      <c r="C80" s="26" t="s">
        <v>22</v>
      </c>
      <c r="E80" s="27"/>
      <c r="F80" s="27"/>
      <c r="G80" s="27"/>
      <c r="H80" s="27"/>
      <c r="I80" s="27"/>
      <c r="J80" s="27"/>
      <c r="K80" s="27"/>
      <c r="L80" s="27"/>
      <c r="M80" s="27"/>
      <c r="N80" s="27"/>
      <c r="O80" s="27">
        <v>4372724.75</v>
      </c>
      <c r="P80" s="27"/>
      <c r="Q80" s="27">
        <v>4372724.75</v>
      </c>
      <c r="R80" s="27"/>
    </row>
    <row r="81" spans="1:18" x14ac:dyDescent="0.2">
      <c r="A81" s="25" t="s">
        <v>150</v>
      </c>
      <c r="B81" s="26" t="s">
        <v>151</v>
      </c>
      <c r="C81" s="26" t="s">
        <v>22</v>
      </c>
      <c r="E81" s="27">
        <v>209782287.56999999</v>
      </c>
      <c r="F81" s="27"/>
      <c r="G81" s="27"/>
      <c r="H81" s="27"/>
      <c r="I81" s="27"/>
      <c r="J81" s="27"/>
      <c r="K81" s="27">
        <v>312101.71999999997</v>
      </c>
      <c r="L81" s="27"/>
      <c r="M81" s="27">
        <v>249328.32000000007</v>
      </c>
      <c r="N81" s="27"/>
      <c r="O81" s="27">
        <v>177122.65</v>
      </c>
      <c r="P81" s="27"/>
      <c r="Q81" s="27">
        <v>210520840.25999999</v>
      </c>
      <c r="R81" s="27"/>
    </row>
    <row r="82" spans="1:18" s="31" customFormat="1" x14ac:dyDescent="0.2">
      <c r="A82" s="29" t="s">
        <v>152</v>
      </c>
      <c r="B82" s="30" t="s">
        <v>153</v>
      </c>
      <c r="C82" s="30" t="s">
        <v>22</v>
      </c>
      <c r="E82" s="32">
        <v>324518776.19</v>
      </c>
      <c r="F82" s="32"/>
      <c r="G82" s="32">
        <v>476049.81</v>
      </c>
      <c r="H82" s="32"/>
      <c r="I82" s="32">
        <v>6016.96</v>
      </c>
      <c r="J82" s="32"/>
      <c r="K82" s="27">
        <v>63.41</v>
      </c>
      <c r="L82" s="32"/>
      <c r="M82" s="27">
        <v>95522.32</v>
      </c>
      <c r="N82" s="32"/>
      <c r="O82" s="32">
        <v>12568927.65</v>
      </c>
      <c r="P82" s="27"/>
      <c r="Q82" s="27">
        <v>337665356.33999997</v>
      </c>
      <c r="R82" s="32"/>
    </row>
    <row r="83" spans="1:18" x14ac:dyDescent="0.2">
      <c r="A83" s="25" t="s">
        <v>154</v>
      </c>
      <c r="B83" s="26" t="s">
        <v>155</v>
      </c>
      <c r="C83" s="26" t="s">
        <v>22</v>
      </c>
      <c r="E83" s="27">
        <v>4000</v>
      </c>
      <c r="F83" s="27"/>
      <c r="G83" s="27"/>
      <c r="H83" s="27"/>
      <c r="I83" s="27"/>
      <c r="J83" s="27"/>
      <c r="K83" s="27"/>
      <c r="L83" s="27"/>
      <c r="M83" s="27"/>
      <c r="N83" s="27"/>
      <c r="O83" s="27"/>
      <c r="P83" s="27"/>
      <c r="Q83" s="27">
        <v>4000</v>
      </c>
      <c r="R83" s="27"/>
    </row>
    <row r="84" spans="1:18" x14ac:dyDescent="0.2">
      <c r="A84" s="25" t="s">
        <v>156</v>
      </c>
      <c r="B84" s="26" t="s">
        <v>157</v>
      </c>
      <c r="C84" s="26" t="s">
        <v>132</v>
      </c>
      <c r="E84" s="27">
        <v>3000</v>
      </c>
      <c r="F84" s="27"/>
      <c r="G84" s="27"/>
      <c r="H84" s="27"/>
      <c r="I84" s="27"/>
      <c r="J84" s="27"/>
      <c r="K84" s="27"/>
      <c r="L84" s="27"/>
      <c r="M84" s="27"/>
      <c r="N84" s="27"/>
      <c r="O84" s="27"/>
      <c r="P84" s="27"/>
      <c r="Q84" s="27">
        <v>3000</v>
      </c>
      <c r="R84" s="27"/>
    </row>
    <row r="85" spans="1:18" x14ac:dyDescent="0.2">
      <c r="A85" s="25" t="s">
        <v>158</v>
      </c>
      <c r="B85" s="26" t="s">
        <v>159</v>
      </c>
      <c r="C85" s="26" t="s">
        <v>22</v>
      </c>
      <c r="E85" s="27">
        <v>3000</v>
      </c>
      <c r="F85" s="27"/>
      <c r="G85" s="27"/>
      <c r="H85" s="27"/>
      <c r="I85" s="27"/>
      <c r="J85" s="27"/>
      <c r="K85" s="27"/>
      <c r="L85" s="27"/>
      <c r="M85" s="27"/>
      <c r="N85" s="27"/>
      <c r="O85" s="27"/>
      <c r="P85" s="27"/>
      <c r="Q85" s="27">
        <v>3000</v>
      </c>
      <c r="R85" s="27"/>
    </row>
    <row r="86" spans="1:18" x14ac:dyDescent="0.2">
      <c r="A86" s="25" t="s">
        <v>160</v>
      </c>
      <c r="B86" s="26" t="s">
        <v>161</v>
      </c>
      <c r="C86" s="26" t="s">
        <v>22</v>
      </c>
      <c r="E86" s="27">
        <v>766022821.48000002</v>
      </c>
      <c r="F86" s="27"/>
      <c r="G86" s="27"/>
      <c r="H86" s="27"/>
      <c r="I86" s="27"/>
      <c r="J86" s="27"/>
      <c r="K86" s="27"/>
      <c r="L86" s="27"/>
      <c r="M86" s="27"/>
      <c r="N86" s="27"/>
      <c r="O86" s="27"/>
      <c r="P86" s="27"/>
      <c r="Q86" s="27">
        <v>766022821.48000002</v>
      </c>
      <c r="R86" s="27"/>
    </row>
    <row r="87" spans="1:18" x14ac:dyDescent="0.2">
      <c r="A87" s="25" t="s">
        <v>162</v>
      </c>
      <c r="B87" s="26" t="s">
        <v>163</v>
      </c>
      <c r="C87" s="26" t="s">
        <v>22</v>
      </c>
      <c r="E87" s="27">
        <v>6412429.6799999997</v>
      </c>
      <c r="F87" s="27"/>
      <c r="G87" s="27"/>
      <c r="H87" s="27"/>
      <c r="I87" s="27"/>
      <c r="J87" s="27"/>
      <c r="K87" s="27"/>
      <c r="L87" s="27"/>
      <c r="M87" s="27"/>
      <c r="N87" s="27"/>
      <c r="O87" s="27"/>
      <c r="P87" s="27"/>
      <c r="Q87" s="27">
        <v>6412429.6799999997</v>
      </c>
      <c r="R87" s="27"/>
    </row>
    <row r="88" spans="1:18" x14ac:dyDescent="0.2">
      <c r="A88" s="25" t="s">
        <v>164</v>
      </c>
      <c r="B88" s="26" t="s">
        <v>165</v>
      </c>
      <c r="C88" s="26" t="s">
        <v>132</v>
      </c>
      <c r="D88" s="27">
        <v>6457522.9100000001</v>
      </c>
      <c r="E88" s="27"/>
      <c r="F88" s="27"/>
      <c r="G88" s="27"/>
      <c r="H88" s="27"/>
      <c r="I88" s="27"/>
      <c r="J88" s="27"/>
      <c r="K88" s="27"/>
      <c r="L88" s="27"/>
      <c r="M88" s="27"/>
      <c r="N88" s="27"/>
      <c r="O88" s="27"/>
      <c r="P88" s="27">
        <v>6457522.9100000001</v>
      </c>
      <c r="Q88" s="27"/>
      <c r="R88" s="27"/>
    </row>
    <row r="89" spans="1:18" x14ac:dyDescent="0.2">
      <c r="A89" s="25" t="s">
        <v>166</v>
      </c>
      <c r="B89" s="26" t="s">
        <v>167</v>
      </c>
      <c r="C89" s="26" t="s">
        <v>22</v>
      </c>
      <c r="D89" s="27">
        <v>17240552.91</v>
      </c>
      <c r="E89" s="27"/>
      <c r="F89" s="27"/>
      <c r="G89" s="27"/>
      <c r="H89" s="27"/>
      <c r="I89" s="27"/>
      <c r="J89" s="27"/>
      <c r="K89" s="27"/>
      <c r="L89" s="27"/>
      <c r="M89" s="27"/>
      <c r="N89" s="27"/>
      <c r="O89" s="27"/>
      <c r="P89" s="27">
        <v>17240552.91</v>
      </c>
      <c r="Q89" s="27"/>
      <c r="R89" s="27"/>
    </row>
    <row r="90" spans="1:18" x14ac:dyDescent="0.2">
      <c r="A90" s="25" t="s">
        <v>168</v>
      </c>
      <c r="B90" s="26" t="s">
        <v>169</v>
      </c>
      <c r="C90" s="26" t="s">
        <v>132</v>
      </c>
      <c r="D90" s="27">
        <v>1600727.27</v>
      </c>
      <c r="E90" s="27"/>
      <c r="F90" s="27"/>
      <c r="G90" s="27"/>
      <c r="H90" s="27"/>
      <c r="I90" s="27"/>
      <c r="J90" s="27"/>
      <c r="K90" s="27"/>
      <c r="L90" s="27"/>
      <c r="M90" s="27"/>
      <c r="N90" s="27"/>
      <c r="O90" s="27"/>
      <c r="P90" s="27">
        <v>1600727.27</v>
      </c>
      <c r="Q90" s="27"/>
      <c r="R90" s="27"/>
    </row>
    <row r="91" spans="1:18" x14ac:dyDescent="0.2">
      <c r="A91" s="25" t="s">
        <v>170</v>
      </c>
      <c r="B91" s="26" t="s">
        <v>171</v>
      </c>
      <c r="C91" s="26" t="s">
        <v>22</v>
      </c>
      <c r="D91" s="27">
        <v>72000</v>
      </c>
      <c r="E91" s="27"/>
      <c r="F91" s="27"/>
      <c r="G91" s="27"/>
      <c r="H91" s="27"/>
      <c r="I91" s="27"/>
      <c r="J91" s="27"/>
      <c r="K91" s="27"/>
      <c r="L91" s="27"/>
      <c r="M91" s="27"/>
      <c r="N91" s="27"/>
      <c r="O91" s="27"/>
      <c r="P91" s="27">
        <v>72000</v>
      </c>
      <c r="Q91" s="27"/>
      <c r="R91" s="27"/>
    </row>
    <row r="92" spans="1:18" x14ac:dyDescent="0.2">
      <c r="A92" s="25" t="s">
        <v>172</v>
      </c>
      <c r="B92" s="26" t="s">
        <v>173</v>
      </c>
      <c r="C92" s="26" t="s">
        <v>132</v>
      </c>
      <c r="D92" s="27">
        <v>72000</v>
      </c>
      <c r="E92" s="27"/>
      <c r="F92" s="27"/>
      <c r="G92" s="27"/>
      <c r="H92" s="27"/>
      <c r="I92" s="27"/>
      <c r="J92" s="27"/>
      <c r="K92" s="27"/>
      <c r="L92" s="27"/>
      <c r="M92" s="27"/>
      <c r="N92" s="27"/>
      <c r="O92" s="27"/>
      <c r="P92" s="27">
        <v>72000</v>
      </c>
      <c r="Q92" s="27"/>
      <c r="R92" s="27"/>
    </row>
    <row r="93" spans="1:18" x14ac:dyDescent="0.2">
      <c r="A93" s="25" t="s">
        <v>174</v>
      </c>
      <c r="B93" s="26" t="s">
        <v>175</v>
      </c>
      <c r="C93" s="26" t="s">
        <v>132</v>
      </c>
      <c r="D93" s="27">
        <v>20324.759999999998</v>
      </c>
      <c r="E93" s="27"/>
      <c r="F93" s="27"/>
      <c r="G93" s="27"/>
      <c r="H93" s="27"/>
      <c r="I93" s="27"/>
      <c r="J93" s="27"/>
      <c r="K93" s="27"/>
      <c r="L93" s="27"/>
      <c r="M93" s="27"/>
      <c r="N93" s="27"/>
      <c r="O93" s="27"/>
      <c r="P93" s="27">
        <v>20324.759999999998</v>
      </c>
      <c r="Q93" s="27"/>
      <c r="R93" s="27"/>
    </row>
    <row r="94" spans="1:18" x14ac:dyDescent="0.2">
      <c r="A94" s="25" t="s">
        <v>176</v>
      </c>
      <c r="B94" s="26" t="s">
        <v>177</v>
      </c>
      <c r="C94" s="26" t="s">
        <v>22</v>
      </c>
      <c r="D94" s="27">
        <v>1933839.65</v>
      </c>
      <c r="E94" s="27"/>
      <c r="F94" s="27"/>
      <c r="G94" s="27"/>
      <c r="H94" s="27"/>
      <c r="I94" s="27"/>
      <c r="J94" s="27"/>
      <c r="K94" s="27"/>
      <c r="L94" s="27"/>
      <c r="M94" s="27"/>
      <c r="N94" s="27"/>
      <c r="O94" s="27"/>
      <c r="P94" s="27">
        <v>1933839.65</v>
      </c>
      <c r="Q94" s="27"/>
      <c r="R94" s="27"/>
    </row>
    <row r="95" spans="1:18" x14ac:dyDescent="0.2">
      <c r="A95" s="25" t="s">
        <v>178</v>
      </c>
      <c r="B95" s="26" t="s">
        <v>179</v>
      </c>
      <c r="C95" s="26" t="s">
        <v>132</v>
      </c>
      <c r="D95" s="27">
        <v>79900</v>
      </c>
      <c r="E95" s="27"/>
      <c r="F95" s="27"/>
      <c r="G95" s="27"/>
      <c r="H95" s="27"/>
      <c r="I95" s="27"/>
      <c r="J95" s="27"/>
      <c r="K95" s="27"/>
      <c r="L95" s="27"/>
      <c r="M95" s="27"/>
      <c r="N95" s="27"/>
      <c r="O95" s="27"/>
      <c r="P95" s="27">
        <v>79900</v>
      </c>
      <c r="Q95" s="27"/>
      <c r="R95" s="27"/>
    </row>
    <row r="96" spans="1:18" x14ac:dyDescent="0.2">
      <c r="A96" s="25" t="s">
        <v>180</v>
      </c>
      <c r="B96" s="26" t="s">
        <v>181</v>
      </c>
      <c r="C96" s="26" t="s">
        <v>132</v>
      </c>
      <c r="D96" s="27">
        <v>166287.03</v>
      </c>
      <c r="E96" s="27"/>
      <c r="F96" s="27"/>
      <c r="G96" s="27"/>
      <c r="H96" s="27"/>
      <c r="I96" s="27"/>
      <c r="J96" s="27"/>
      <c r="K96" s="27"/>
      <c r="L96" s="27"/>
      <c r="M96" s="27"/>
      <c r="N96" s="27"/>
      <c r="O96" s="27"/>
      <c r="P96" s="27">
        <v>166287.03</v>
      </c>
      <c r="Q96" s="27"/>
      <c r="R96" s="27"/>
    </row>
    <row r="97" spans="1:18" x14ac:dyDescent="0.2">
      <c r="A97" s="25" t="s">
        <v>182</v>
      </c>
      <c r="B97" s="26" t="s">
        <v>183</v>
      </c>
      <c r="C97" s="26" t="s">
        <v>132</v>
      </c>
      <c r="D97" s="27">
        <v>55400</v>
      </c>
      <c r="E97" s="27"/>
      <c r="F97" s="27"/>
      <c r="G97" s="27"/>
      <c r="H97" s="27"/>
      <c r="I97" s="27"/>
      <c r="J97" s="27"/>
      <c r="K97" s="27"/>
      <c r="L97" s="27"/>
      <c r="M97" s="27"/>
      <c r="N97" s="27"/>
      <c r="O97" s="27"/>
      <c r="P97" s="27">
        <v>55400</v>
      </c>
      <c r="Q97" s="27"/>
      <c r="R97" s="27"/>
    </row>
    <row r="98" spans="1:18" x14ac:dyDescent="0.2">
      <c r="A98" s="25" t="s">
        <v>184</v>
      </c>
      <c r="B98" s="26" t="s">
        <v>185</v>
      </c>
      <c r="C98" s="26" t="s">
        <v>186</v>
      </c>
      <c r="D98" s="27">
        <v>1224783.47</v>
      </c>
      <c r="E98" s="27"/>
      <c r="F98" s="27"/>
      <c r="G98" s="27"/>
      <c r="H98" s="27"/>
      <c r="I98" s="27"/>
      <c r="J98" s="27"/>
      <c r="K98" s="27"/>
      <c r="L98" s="27"/>
      <c r="M98" s="27"/>
      <c r="N98" s="27"/>
      <c r="O98" s="27"/>
      <c r="P98" s="27">
        <v>1224783.47</v>
      </c>
      <c r="Q98" s="27"/>
      <c r="R98" s="27"/>
    </row>
    <row r="99" spans="1:18" x14ac:dyDescent="0.2">
      <c r="A99" s="25" t="s">
        <v>187</v>
      </c>
      <c r="B99" s="26" t="s">
        <v>188</v>
      </c>
      <c r="C99" s="26" t="s">
        <v>22</v>
      </c>
      <c r="D99" s="27">
        <v>284517</v>
      </c>
      <c r="E99" s="27"/>
      <c r="F99" s="27"/>
      <c r="G99" s="27"/>
      <c r="H99" s="27"/>
      <c r="I99" s="27"/>
      <c r="J99" s="27"/>
      <c r="K99" s="27"/>
      <c r="L99" s="27"/>
      <c r="M99" s="27"/>
      <c r="N99" s="27"/>
      <c r="O99" s="27"/>
      <c r="P99" s="27">
        <v>284517</v>
      </c>
      <c r="Q99" s="27"/>
      <c r="R99" s="27"/>
    </row>
    <row r="100" spans="1:18" x14ac:dyDescent="0.2">
      <c r="A100" s="25" t="s">
        <v>189</v>
      </c>
      <c r="B100" s="26" t="s">
        <v>190</v>
      </c>
      <c r="C100" s="26" t="s">
        <v>84</v>
      </c>
      <c r="D100" s="27">
        <v>16000</v>
      </c>
      <c r="E100" s="27"/>
      <c r="F100" s="27"/>
      <c r="G100" s="27"/>
      <c r="H100" s="27"/>
      <c r="I100" s="27"/>
      <c r="J100" s="27"/>
      <c r="K100" s="27"/>
      <c r="L100" s="27"/>
      <c r="M100" s="27"/>
      <c r="N100" s="27"/>
      <c r="O100" s="27"/>
      <c r="P100" s="27">
        <v>16000</v>
      </c>
      <c r="Q100" s="27"/>
      <c r="R100" s="27"/>
    </row>
    <row r="101" spans="1:18" x14ac:dyDescent="0.2">
      <c r="A101" s="25" t="s">
        <v>191</v>
      </c>
      <c r="B101" s="26" t="s">
        <v>192</v>
      </c>
      <c r="C101" s="26" t="s">
        <v>22</v>
      </c>
      <c r="D101" s="27">
        <v>3000</v>
      </c>
      <c r="E101" s="27"/>
      <c r="F101" s="27"/>
      <c r="G101" s="27"/>
      <c r="H101" s="27"/>
      <c r="I101" s="27"/>
      <c r="J101" s="27"/>
      <c r="K101" s="27"/>
      <c r="L101" s="27"/>
      <c r="M101" s="27"/>
      <c r="N101" s="27"/>
      <c r="O101" s="27"/>
      <c r="P101" s="27">
        <v>3000</v>
      </c>
      <c r="Q101" s="27"/>
      <c r="R101" s="27"/>
    </row>
    <row r="102" spans="1:18" x14ac:dyDescent="0.2">
      <c r="A102" s="25" t="s">
        <v>193</v>
      </c>
      <c r="B102" s="26" t="s">
        <v>194</v>
      </c>
      <c r="C102" s="26" t="s">
        <v>132</v>
      </c>
      <c r="D102" s="27">
        <v>8400</v>
      </c>
      <c r="E102" s="27"/>
      <c r="F102" s="27"/>
      <c r="G102" s="27"/>
      <c r="H102" s="27"/>
      <c r="I102" s="27"/>
      <c r="J102" s="27"/>
      <c r="K102" s="27"/>
      <c r="L102" s="27"/>
      <c r="M102" s="27"/>
      <c r="N102" s="27"/>
      <c r="O102" s="27"/>
      <c r="P102" s="27">
        <v>8400</v>
      </c>
      <c r="Q102" s="27"/>
      <c r="R102" s="27"/>
    </row>
    <row r="103" spans="1:18" x14ac:dyDescent="0.2">
      <c r="A103" s="25" t="s">
        <v>195</v>
      </c>
      <c r="B103" s="26" t="s">
        <v>194</v>
      </c>
      <c r="C103" s="26" t="s">
        <v>84</v>
      </c>
      <c r="D103" s="27">
        <v>691083.98</v>
      </c>
      <c r="E103" s="27"/>
      <c r="F103" s="27"/>
      <c r="G103" s="27"/>
      <c r="H103" s="27"/>
      <c r="I103" s="27"/>
      <c r="J103" s="27"/>
      <c r="K103" s="27"/>
      <c r="L103" s="27"/>
      <c r="M103" s="27"/>
      <c r="N103" s="27"/>
      <c r="O103" s="27"/>
      <c r="P103" s="27">
        <v>691083.98</v>
      </c>
      <c r="Q103" s="27"/>
      <c r="R103" s="27"/>
    </row>
    <row r="104" spans="1:18" x14ac:dyDescent="0.2">
      <c r="A104" s="25" t="s">
        <v>196</v>
      </c>
      <c r="B104" s="26" t="s">
        <v>197</v>
      </c>
      <c r="C104" s="26" t="s">
        <v>22</v>
      </c>
      <c r="D104" s="27">
        <v>413433.76</v>
      </c>
      <c r="E104" s="27"/>
      <c r="F104" s="27"/>
      <c r="G104" s="27"/>
      <c r="H104" s="27"/>
      <c r="I104" s="27"/>
      <c r="J104" s="27"/>
      <c r="K104" s="27"/>
      <c r="L104" s="27"/>
      <c r="M104" s="27"/>
      <c r="N104" s="27"/>
      <c r="O104" s="27"/>
      <c r="P104" s="27">
        <v>413433.76</v>
      </c>
      <c r="Q104" s="27"/>
      <c r="R104" s="27"/>
    </row>
    <row r="105" spans="1:18" x14ac:dyDescent="0.2">
      <c r="A105" s="25" t="s">
        <v>198</v>
      </c>
      <c r="B105" s="26" t="s">
        <v>199</v>
      </c>
      <c r="C105" s="26" t="s">
        <v>22</v>
      </c>
      <c r="D105" s="27">
        <v>7317014.8399999999</v>
      </c>
      <c r="E105" s="27"/>
      <c r="F105" s="27"/>
      <c r="G105" s="27"/>
      <c r="H105" s="27"/>
      <c r="I105" s="27"/>
      <c r="J105" s="27"/>
      <c r="K105" s="27"/>
      <c r="L105" s="27"/>
      <c r="M105" s="27"/>
      <c r="N105" s="27">
        <v>2118</v>
      </c>
      <c r="O105" s="27"/>
      <c r="P105" s="27">
        <v>7319132.8399999999</v>
      </c>
      <c r="Q105" s="27"/>
      <c r="R105" s="27"/>
    </row>
    <row r="106" spans="1:18" x14ac:dyDescent="0.2">
      <c r="A106" s="25" t="s">
        <v>200</v>
      </c>
      <c r="B106" s="26" t="s">
        <v>201</v>
      </c>
      <c r="C106" s="26" t="s">
        <v>22</v>
      </c>
      <c r="D106" s="27">
        <v>71265.899999999994</v>
      </c>
      <c r="E106" s="27"/>
      <c r="F106" s="27"/>
      <c r="G106" s="27"/>
      <c r="H106" s="27"/>
      <c r="I106" s="27"/>
      <c r="J106" s="27"/>
      <c r="K106" s="27"/>
      <c r="L106" s="27"/>
      <c r="M106" s="27"/>
      <c r="N106" s="27"/>
      <c r="O106" s="27"/>
      <c r="P106" s="27">
        <v>71265.899999999994</v>
      </c>
      <c r="Q106" s="27"/>
      <c r="R106" s="27"/>
    </row>
    <row r="107" spans="1:18" x14ac:dyDescent="0.2">
      <c r="A107" s="25" t="s">
        <v>202</v>
      </c>
      <c r="B107" s="26" t="s">
        <v>203</v>
      </c>
      <c r="C107" s="26" t="s">
        <v>22</v>
      </c>
      <c r="D107" s="27">
        <v>12159.04</v>
      </c>
      <c r="E107" s="27"/>
      <c r="F107" s="27"/>
      <c r="G107" s="27"/>
      <c r="H107" s="27"/>
      <c r="I107" s="27"/>
      <c r="J107" s="27"/>
      <c r="K107" s="27"/>
      <c r="L107" s="27"/>
      <c r="M107" s="27"/>
      <c r="N107" s="27"/>
      <c r="O107" s="27"/>
      <c r="P107" s="27">
        <v>12159.04</v>
      </c>
      <c r="Q107" s="27"/>
      <c r="R107" s="27"/>
    </row>
    <row r="108" spans="1:18" x14ac:dyDescent="0.2">
      <c r="A108" s="25" t="s">
        <v>204</v>
      </c>
      <c r="B108" s="26" t="s">
        <v>205</v>
      </c>
      <c r="C108" s="26" t="s">
        <v>22</v>
      </c>
      <c r="D108" s="27">
        <v>276545.13</v>
      </c>
      <c r="E108" s="27"/>
      <c r="F108" s="27"/>
      <c r="G108" s="27"/>
      <c r="H108" s="27"/>
      <c r="I108" s="27"/>
      <c r="J108" s="27"/>
      <c r="K108" s="27"/>
      <c r="L108" s="27"/>
      <c r="M108" s="27"/>
      <c r="N108" s="27"/>
      <c r="O108" s="27"/>
      <c r="P108" s="27">
        <v>276545.13</v>
      </c>
      <c r="Q108" s="27"/>
      <c r="R108" s="27"/>
    </row>
    <row r="109" spans="1:18" x14ac:dyDescent="0.2">
      <c r="A109" s="25" t="s">
        <v>206</v>
      </c>
      <c r="B109" s="26" t="s">
        <v>207</v>
      </c>
      <c r="C109" s="26" t="s">
        <v>132</v>
      </c>
      <c r="D109" s="27">
        <v>23647</v>
      </c>
      <c r="E109" s="27"/>
      <c r="F109" s="27"/>
      <c r="G109" s="27"/>
      <c r="H109" s="27"/>
      <c r="I109" s="27"/>
      <c r="J109" s="27"/>
      <c r="K109" s="27"/>
      <c r="L109" s="27"/>
      <c r="M109" s="27"/>
      <c r="N109" s="27"/>
      <c r="O109" s="27"/>
      <c r="P109" s="27">
        <v>23647</v>
      </c>
      <c r="Q109" s="27"/>
      <c r="R109" s="27"/>
    </row>
    <row r="110" spans="1:18" x14ac:dyDescent="0.2">
      <c r="A110" s="25" t="s">
        <v>208</v>
      </c>
      <c r="B110" s="26" t="s">
        <v>209</v>
      </c>
      <c r="C110" s="26" t="s">
        <v>29</v>
      </c>
      <c r="D110" s="27">
        <v>894960</v>
      </c>
      <c r="E110" s="27"/>
      <c r="F110" s="27"/>
      <c r="G110" s="27"/>
      <c r="H110" s="27"/>
      <c r="I110" s="27"/>
      <c r="J110" s="27"/>
      <c r="K110" s="27"/>
      <c r="L110" s="27"/>
      <c r="M110" s="27"/>
      <c r="N110" s="27"/>
      <c r="O110" s="27"/>
      <c r="P110" s="27">
        <v>894960</v>
      </c>
      <c r="Q110" s="27"/>
      <c r="R110" s="27"/>
    </row>
    <row r="111" spans="1:18" x14ac:dyDescent="0.2">
      <c r="A111" s="25" t="s">
        <v>210</v>
      </c>
      <c r="B111" s="26" t="s">
        <v>209</v>
      </c>
      <c r="C111" s="26" t="s">
        <v>132</v>
      </c>
      <c r="D111" s="27">
        <v>1200</v>
      </c>
      <c r="E111" s="27"/>
      <c r="F111" s="27"/>
      <c r="G111" s="27"/>
      <c r="H111" s="27"/>
      <c r="I111" s="27"/>
      <c r="J111" s="27"/>
      <c r="K111" s="27"/>
      <c r="L111" s="27"/>
      <c r="M111" s="27"/>
      <c r="N111" s="27"/>
      <c r="O111" s="27"/>
      <c r="P111" s="27">
        <v>1200</v>
      </c>
      <c r="Q111" s="27"/>
      <c r="R111" s="27"/>
    </row>
    <row r="112" spans="1:18" x14ac:dyDescent="0.2">
      <c r="A112" s="25" t="s">
        <v>211</v>
      </c>
      <c r="B112" s="26" t="s">
        <v>209</v>
      </c>
      <c r="C112" s="26" t="s">
        <v>84</v>
      </c>
      <c r="D112" s="27">
        <v>100409</v>
      </c>
      <c r="E112" s="27"/>
      <c r="F112" s="27"/>
      <c r="G112" s="27"/>
      <c r="H112" s="27"/>
      <c r="I112" s="27"/>
      <c r="J112" s="27"/>
      <c r="K112" s="27"/>
      <c r="L112" s="27"/>
      <c r="M112" s="27"/>
      <c r="N112" s="27"/>
      <c r="O112" s="27"/>
      <c r="P112" s="27">
        <v>100409</v>
      </c>
      <c r="Q112" s="27"/>
      <c r="R112" s="27"/>
    </row>
    <row r="113" spans="1:18" x14ac:dyDescent="0.2">
      <c r="A113" s="25" t="s">
        <v>212</v>
      </c>
      <c r="B113" s="26" t="s">
        <v>213</v>
      </c>
      <c r="C113" s="26" t="s">
        <v>132</v>
      </c>
      <c r="D113" s="27">
        <v>121029.31</v>
      </c>
      <c r="E113" s="27"/>
      <c r="F113" s="27"/>
      <c r="G113" s="27"/>
      <c r="H113" s="27"/>
      <c r="I113" s="27"/>
      <c r="J113" s="27"/>
      <c r="K113" s="27"/>
      <c r="L113" s="27"/>
      <c r="M113" s="27"/>
      <c r="N113" s="27"/>
      <c r="O113" s="27"/>
      <c r="P113" s="27">
        <v>121029.31</v>
      </c>
      <c r="Q113" s="27"/>
      <c r="R113" s="27"/>
    </row>
    <row r="114" spans="1:18" x14ac:dyDescent="0.2">
      <c r="A114" s="25" t="s">
        <v>214</v>
      </c>
      <c r="B114" s="26" t="s">
        <v>215</v>
      </c>
      <c r="C114" s="26" t="s">
        <v>22</v>
      </c>
      <c r="D114" s="27">
        <v>365286.2</v>
      </c>
      <c r="E114" s="27"/>
      <c r="F114" s="27"/>
      <c r="G114" s="27"/>
      <c r="H114" s="27"/>
      <c r="I114" s="27"/>
      <c r="J114" s="27"/>
      <c r="K114" s="27"/>
      <c r="L114" s="27"/>
      <c r="M114" s="27"/>
      <c r="N114" s="27"/>
      <c r="O114" s="27"/>
      <c r="P114" s="27">
        <v>365286.2</v>
      </c>
      <c r="Q114" s="27"/>
      <c r="R114" s="27"/>
    </row>
    <row r="115" spans="1:18" x14ac:dyDescent="0.2">
      <c r="A115" s="25" t="s">
        <v>216</v>
      </c>
      <c r="B115" s="26" t="s">
        <v>217</v>
      </c>
      <c r="C115" s="26" t="s">
        <v>22</v>
      </c>
      <c r="D115" s="27">
        <v>158555.18</v>
      </c>
      <c r="E115" s="27"/>
      <c r="F115" s="27"/>
      <c r="G115" s="27"/>
      <c r="H115" s="27"/>
      <c r="I115" s="27"/>
      <c r="J115" s="27"/>
      <c r="K115" s="27"/>
      <c r="L115" s="27"/>
      <c r="M115" s="27"/>
      <c r="N115" s="27"/>
      <c r="O115" s="27"/>
      <c r="P115" s="27">
        <v>158555.18</v>
      </c>
      <c r="Q115" s="27"/>
      <c r="R115" s="27"/>
    </row>
    <row r="116" spans="1:18" x14ac:dyDescent="0.2">
      <c r="A116" s="25" t="s">
        <v>218</v>
      </c>
      <c r="B116" s="26" t="s">
        <v>219</v>
      </c>
      <c r="C116" s="26" t="s">
        <v>22</v>
      </c>
      <c r="D116" s="27">
        <v>630198.53</v>
      </c>
      <c r="E116" s="27"/>
      <c r="F116" s="27"/>
      <c r="G116" s="27"/>
      <c r="H116" s="27"/>
      <c r="I116" s="27"/>
      <c r="J116" s="27"/>
      <c r="K116" s="27"/>
      <c r="L116" s="27"/>
      <c r="M116" s="27"/>
      <c r="N116" s="27"/>
      <c r="O116" s="27"/>
      <c r="P116" s="27">
        <v>630198.53</v>
      </c>
      <c r="Q116" s="27"/>
      <c r="R116" s="27"/>
    </row>
    <row r="117" spans="1:18" x14ac:dyDescent="0.2">
      <c r="A117" s="25" t="s">
        <v>220</v>
      </c>
      <c r="B117" s="26" t="s">
        <v>221</v>
      </c>
      <c r="C117" s="26" t="s">
        <v>22</v>
      </c>
      <c r="D117" s="27">
        <v>23938</v>
      </c>
      <c r="E117" s="27"/>
      <c r="F117" s="27"/>
      <c r="G117" s="27"/>
      <c r="H117" s="27"/>
      <c r="I117" s="27"/>
      <c r="J117" s="27"/>
      <c r="K117" s="27"/>
      <c r="L117" s="27"/>
      <c r="M117" s="27"/>
      <c r="N117" s="27"/>
      <c r="O117" s="27"/>
      <c r="P117" s="27">
        <v>23938</v>
      </c>
      <c r="Q117" s="27"/>
      <c r="R117" s="27"/>
    </row>
    <row r="118" spans="1:18" x14ac:dyDescent="0.2">
      <c r="A118" s="25" t="s">
        <v>222</v>
      </c>
      <c r="B118" s="26" t="s">
        <v>223</v>
      </c>
      <c r="C118" s="26" t="s">
        <v>84</v>
      </c>
      <c r="D118" s="27">
        <v>42572.11</v>
      </c>
      <c r="E118" s="27"/>
      <c r="F118" s="27"/>
      <c r="G118" s="27"/>
      <c r="H118" s="27"/>
      <c r="I118" s="27"/>
      <c r="J118" s="27"/>
      <c r="K118" s="27"/>
      <c r="L118" s="27"/>
      <c r="M118" s="27"/>
      <c r="N118" s="27"/>
      <c r="O118" s="27"/>
      <c r="P118" s="27">
        <v>42572.11</v>
      </c>
      <c r="Q118" s="27"/>
      <c r="R118" s="27"/>
    </row>
    <row r="119" spans="1:18" x14ac:dyDescent="0.2">
      <c r="A119" s="25" t="s">
        <v>224</v>
      </c>
      <c r="B119" s="26" t="s">
        <v>223</v>
      </c>
      <c r="C119" s="26" t="s">
        <v>132</v>
      </c>
      <c r="D119" s="27">
        <v>352800</v>
      </c>
      <c r="E119" s="27"/>
      <c r="F119" s="27"/>
      <c r="G119" s="27"/>
      <c r="H119" s="27"/>
      <c r="I119" s="27"/>
      <c r="J119" s="27"/>
      <c r="K119" s="27"/>
      <c r="L119" s="27"/>
      <c r="M119" s="27"/>
      <c r="N119" s="27"/>
      <c r="O119" s="27"/>
      <c r="P119" s="27">
        <v>352800</v>
      </c>
      <c r="Q119" s="27"/>
      <c r="R119" s="27"/>
    </row>
    <row r="120" spans="1:18" x14ac:dyDescent="0.2">
      <c r="A120" s="25" t="s">
        <v>225</v>
      </c>
      <c r="B120" s="26" t="s">
        <v>226</v>
      </c>
      <c r="C120" s="26" t="s">
        <v>22</v>
      </c>
      <c r="D120" s="27">
        <v>30422.400000000001</v>
      </c>
      <c r="E120" s="27"/>
      <c r="F120" s="27"/>
      <c r="G120" s="27"/>
      <c r="H120" s="27"/>
      <c r="I120" s="27"/>
      <c r="J120" s="27"/>
      <c r="K120" s="27"/>
      <c r="L120" s="27"/>
      <c r="M120" s="27"/>
      <c r="N120" s="27"/>
      <c r="O120" s="27"/>
      <c r="P120" s="27">
        <v>30422.400000000001</v>
      </c>
      <c r="Q120" s="27"/>
      <c r="R120" s="27"/>
    </row>
    <row r="121" spans="1:18" x14ac:dyDescent="0.2">
      <c r="A121" s="25" t="s">
        <v>227</v>
      </c>
      <c r="B121" s="26" t="s">
        <v>228</v>
      </c>
      <c r="C121" s="26" t="s">
        <v>22</v>
      </c>
      <c r="D121" s="27">
        <v>1499</v>
      </c>
      <c r="E121" s="27"/>
      <c r="F121" s="27"/>
      <c r="G121" s="27"/>
      <c r="H121" s="27"/>
      <c r="I121" s="27"/>
      <c r="J121" s="27"/>
      <c r="K121" s="27"/>
      <c r="L121" s="27"/>
      <c r="M121" s="27"/>
      <c r="N121" s="27"/>
      <c r="O121" s="27"/>
      <c r="P121" s="27">
        <v>1499</v>
      </c>
      <c r="Q121" s="27"/>
      <c r="R121" s="27"/>
    </row>
    <row r="122" spans="1:18" x14ac:dyDescent="0.2">
      <c r="A122" s="25" t="s">
        <v>229</v>
      </c>
      <c r="B122" s="26" t="s">
        <v>230</v>
      </c>
      <c r="C122" s="26" t="s">
        <v>22</v>
      </c>
      <c r="D122" s="27">
        <v>11300</v>
      </c>
      <c r="E122" s="27"/>
      <c r="F122" s="27"/>
      <c r="G122" s="27"/>
      <c r="H122" s="27"/>
      <c r="I122" s="27"/>
      <c r="J122" s="27"/>
      <c r="K122" s="27"/>
      <c r="L122" s="27"/>
      <c r="M122" s="27"/>
      <c r="N122" s="27"/>
      <c r="O122" s="27"/>
      <c r="P122" s="27">
        <v>11300</v>
      </c>
      <c r="Q122" s="27"/>
      <c r="R122" s="27"/>
    </row>
    <row r="123" spans="1:18" x14ac:dyDescent="0.2">
      <c r="A123" s="25" t="s">
        <v>231</v>
      </c>
      <c r="B123" s="26" t="s">
        <v>232</v>
      </c>
      <c r="C123" s="26" t="s">
        <v>22</v>
      </c>
      <c r="D123" s="27">
        <v>20665724.170000002</v>
      </c>
      <c r="E123" s="27"/>
      <c r="F123" s="27"/>
      <c r="G123" s="27"/>
      <c r="H123" s="27"/>
      <c r="I123" s="27"/>
      <c r="J123" s="27"/>
      <c r="K123" s="27"/>
      <c r="L123" s="27"/>
      <c r="M123" s="27"/>
      <c r="N123" s="27"/>
      <c r="O123" s="27"/>
      <c r="P123" s="27">
        <v>20665724.170000002</v>
      </c>
      <c r="Q123" s="27"/>
      <c r="R123" s="27"/>
    </row>
    <row r="124" spans="1:18" x14ac:dyDescent="0.2">
      <c r="A124" s="25" t="s">
        <v>233</v>
      </c>
      <c r="B124" s="26" t="s">
        <v>234</v>
      </c>
      <c r="C124" s="26" t="s">
        <v>22</v>
      </c>
      <c r="D124" s="27">
        <v>74030.820000000007</v>
      </c>
      <c r="E124" s="27"/>
      <c r="F124" s="27"/>
      <c r="G124" s="27"/>
      <c r="H124" s="27"/>
      <c r="I124" s="27"/>
      <c r="J124" s="27"/>
      <c r="K124" s="27"/>
      <c r="L124" s="27"/>
      <c r="M124" s="27"/>
      <c r="N124" s="27"/>
      <c r="O124" s="27"/>
      <c r="P124" s="27">
        <v>74030.820000000007</v>
      </c>
      <c r="Q124" s="27"/>
      <c r="R124" s="27"/>
    </row>
    <row r="125" spans="1:18" x14ac:dyDescent="0.2">
      <c r="A125" s="25" t="s">
        <v>235</v>
      </c>
      <c r="B125" s="26" t="s">
        <v>236</v>
      </c>
      <c r="C125" s="26" t="s">
        <v>22</v>
      </c>
      <c r="D125" s="27">
        <v>1157343.54</v>
      </c>
      <c r="E125" s="27"/>
      <c r="F125" s="27"/>
      <c r="G125" s="27"/>
      <c r="H125" s="27"/>
      <c r="I125" s="27"/>
      <c r="J125" s="27"/>
      <c r="K125" s="27"/>
      <c r="L125" s="27"/>
      <c r="M125" s="27"/>
      <c r="N125" s="27"/>
      <c r="O125" s="27"/>
      <c r="P125" s="27">
        <v>1157343.54</v>
      </c>
      <c r="Q125" s="27"/>
      <c r="R125" s="27"/>
    </row>
    <row r="126" spans="1:18" x14ac:dyDescent="0.2">
      <c r="A126" s="25" t="s">
        <v>237</v>
      </c>
      <c r="B126" s="26" t="s">
        <v>238</v>
      </c>
      <c r="C126" s="26" t="s">
        <v>132</v>
      </c>
      <c r="D126" s="27">
        <v>651586.82999999996</v>
      </c>
      <c r="E126" s="27"/>
      <c r="F126" s="27"/>
      <c r="G126" s="27"/>
      <c r="H126" s="27"/>
      <c r="I126" s="27"/>
      <c r="J126" s="27"/>
      <c r="K126" s="27"/>
      <c r="L126" s="27"/>
      <c r="M126" s="27"/>
      <c r="N126" s="27"/>
      <c r="O126" s="27"/>
      <c r="P126" s="27">
        <v>651586.82999999996</v>
      </c>
      <c r="Q126" s="27"/>
      <c r="R126" s="27"/>
    </row>
    <row r="127" spans="1:18" x14ac:dyDescent="0.2">
      <c r="A127" s="25" t="s">
        <v>239</v>
      </c>
      <c r="B127" s="26" t="s">
        <v>240</v>
      </c>
      <c r="C127" s="26" t="s">
        <v>29</v>
      </c>
      <c r="D127" s="27">
        <v>9921.52</v>
      </c>
      <c r="E127" s="27"/>
      <c r="F127" s="27"/>
      <c r="G127" s="27"/>
      <c r="H127" s="27"/>
      <c r="I127" s="27"/>
      <c r="J127" s="27"/>
      <c r="K127" s="27"/>
      <c r="L127" s="27"/>
      <c r="M127" s="27"/>
      <c r="N127" s="27"/>
      <c r="O127" s="27"/>
      <c r="P127" s="27">
        <v>9921.52</v>
      </c>
      <c r="Q127" s="27"/>
      <c r="R127" s="27"/>
    </row>
    <row r="128" spans="1:18" x14ac:dyDescent="0.2">
      <c r="A128" s="25" t="s">
        <v>241</v>
      </c>
      <c r="B128" s="26" t="s">
        <v>242</v>
      </c>
      <c r="C128" s="26" t="s">
        <v>132</v>
      </c>
      <c r="D128" s="27">
        <v>116530.98</v>
      </c>
      <c r="E128" s="27"/>
      <c r="F128" s="27"/>
      <c r="G128" s="27"/>
      <c r="H128" s="27"/>
      <c r="I128" s="27"/>
      <c r="J128" s="27"/>
      <c r="K128" s="27"/>
      <c r="L128" s="27"/>
      <c r="M128" s="27"/>
      <c r="N128" s="27"/>
      <c r="O128" s="27"/>
      <c r="P128" s="27">
        <v>116530.98</v>
      </c>
      <c r="Q128" s="27"/>
      <c r="R128" s="27"/>
    </row>
    <row r="129" spans="1:18" x14ac:dyDescent="0.2">
      <c r="A129" s="25" t="s">
        <v>243</v>
      </c>
      <c r="B129" s="26" t="s">
        <v>244</v>
      </c>
      <c r="C129" s="26" t="s">
        <v>22</v>
      </c>
      <c r="D129" s="27">
        <v>24173317.93</v>
      </c>
      <c r="E129" s="27"/>
      <c r="F129" s="27"/>
      <c r="G129" s="27"/>
      <c r="H129" s="27"/>
      <c r="I129" s="27"/>
      <c r="J129" s="27"/>
      <c r="K129" s="27"/>
      <c r="L129" s="27"/>
      <c r="M129" s="27"/>
      <c r="N129" s="27"/>
      <c r="O129" s="27"/>
      <c r="P129" s="27">
        <v>24173317.93</v>
      </c>
      <c r="Q129" s="27"/>
      <c r="R129" s="27"/>
    </row>
    <row r="130" spans="1:18" x14ac:dyDescent="0.2">
      <c r="A130" s="25" t="s">
        <v>245</v>
      </c>
      <c r="B130" s="26" t="s">
        <v>246</v>
      </c>
      <c r="C130" s="26" t="s">
        <v>132</v>
      </c>
      <c r="D130" s="27">
        <v>500</v>
      </c>
      <c r="E130" s="27"/>
      <c r="F130" s="27"/>
      <c r="G130" s="27"/>
      <c r="H130" s="27"/>
      <c r="I130" s="27"/>
      <c r="J130" s="27"/>
      <c r="K130" s="27"/>
      <c r="L130" s="27"/>
      <c r="M130" s="27"/>
      <c r="N130" s="27"/>
      <c r="O130" s="27"/>
      <c r="P130" s="27">
        <v>500</v>
      </c>
      <c r="Q130" s="27"/>
      <c r="R130" s="27"/>
    </row>
    <row r="131" spans="1:18" x14ac:dyDescent="0.2">
      <c r="A131" s="25" t="s">
        <v>247</v>
      </c>
      <c r="B131" s="26" t="s">
        <v>248</v>
      </c>
      <c r="C131" s="26" t="s">
        <v>22</v>
      </c>
      <c r="D131" s="27">
        <v>198164.38</v>
      </c>
      <c r="E131" s="27"/>
      <c r="F131" s="27"/>
      <c r="G131" s="27"/>
      <c r="H131" s="27"/>
      <c r="I131" s="27"/>
      <c r="J131" s="27"/>
      <c r="K131" s="27"/>
      <c r="L131" s="27"/>
      <c r="M131" s="27"/>
      <c r="N131" s="27"/>
      <c r="O131" s="27"/>
      <c r="P131" s="27">
        <v>198164.38</v>
      </c>
      <c r="Q131" s="27"/>
      <c r="R131" s="27"/>
    </row>
    <row r="132" spans="1:18" x14ac:dyDescent="0.2">
      <c r="A132" s="25" t="s">
        <v>249</v>
      </c>
      <c r="B132" s="26" t="s">
        <v>250</v>
      </c>
      <c r="C132" s="26" t="s">
        <v>22</v>
      </c>
      <c r="D132" s="27">
        <v>1110920.6399999999</v>
      </c>
      <c r="E132" s="27"/>
      <c r="F132" s="27"/>
      <c r="G132" s="27"/>
      <c r="H132" s="27"/>
      <c r="I132" s="27"/>
      <c r="J132" s="27"/>
      <c r="K132" s="27"/>
      <c r="L132" s="27"/>
      <c r="M132" s="27"/>
      <c r="N132" s="27"/>
      <c r="O132" s="27"/>
      <c r="P132" s="27">
        <v>1110920.6399999999</v>
      </c>
      <c r="Q132" s="27"/>
      <c r="R132" s="27"/>
    </row>
    <row r="133" spans="1:18" x14ac:dyDescent="0.2">
      <c r="A133" s="25" t="s">
        <v>251</v>
      </c>
      <c r="B133" s="26" t="s">
        <v>252</v>
      </c>
      <c r="C133" s="26" t="s">
        <v>22</v>
      </c>
      <c r="D133" s="27">
        <v>10120</v>
      </c>
      <c r="E133" s="27"/>
      <c r="F133" s="27"/>
      <c r="G133" s="27"/>
      <c r="H133" s="27"/>
      <c r="I133" s="27"/>
      <c r="J133" s="27"/>
      <c r="K133" s="27"/>
      <c r="L133" s="27"/>
      <c r="M133" s="27"/>
      <c r="N133" s="27"/>
      <c r="O133" s="27"/>
      <c r="P133" s="27">
        <v>10120</v>
      </c>
      <c r="Q133" s="27"/>
      <c r="R133" s="27"/>
    </row>
    <row r="134" spans="1:18" x14ac:dyDescent="0.2">
      <c r="A134" s="25" t="s">
        <v>253</v>
      </c>
      <c r="B134" s="26" t="s">
        <v>254</v>
      </c>
      <c r="C134" s="26" t="s">
        <v>22</v>
      </c>
      <c r="D134" s="27">
        <v>16239.3</v>
      </c>
      <c r="E134" s="27"/>
      <c r="F134" s="27"/>
      <c r="G134" s="27"/>
      <c r="H134" s="27"/>
      <c r="I134" s="27"/>
      <c r="J134" s="27"/>
      <c r="K134" s="27"/>
      <c r="L134" s="27"/>
      <c r="M134" s="27"/>
      <c r="N134" s="27"/>
      <c r="O134" s="27"/>
      <c r="P134" s="27">
        <v>16239.3</v>
      </c>
      <c r="Q134" s="27"/>
      <c r="R134" s="27"/>
    </row>
    <row r="135" spans="1:18" x14ac:dyDescent="0.2">
      <c r="A135" s="25" t="s">
        <v>255</v>
      </c>
      <c r="B135" s="26" t="s">
        <v>256</v>
      </c>
      <c r="C135" s="26" t="s">
        <v>22</v>
      </c>
      <c r="D135" s="27">
        <v>6245</v>
      </c>
      <c r="E135" s="27"/>
      <c r="F135" s="27"/>
      <c r="G135" s="27"/>
      <c r="H135" s="27"/>
      <c r="I135" s="27"/>
      <c r="J135" s="27"/>
      <c r="K135" s="27"/>
      <c r="L135" s="27"/>
      <c r="M135" s="27"/>
      <c r="N135" s="27"/>
      <c r="O135" s="27"/>
      <c r="P135" s="27">
        <v>6245</v>
      </c>
      <c r="Q135" s="27"/>
      <c r="R135" s="27"/>
    </row>
    <row r="136" spans="1:18" x14ac:dyDescent="0.2">
      <c r="A136" s="25" t="s">
        <v>257</v>
      </c>
      <c r="B136" s="26" t="s">
        <v>258</v>
      </c>
      <c r="C136" s="26" t="s">
        <v>134</v>
      </c>
      <c r="D136" s="27">
        <v>7230</v>
      </c>
      <c r="E136" s="27"/>
      <c r="F136" s="27"/>
      <c r="G136" s="27"/>
      <c r="H136" s="27"/>
      <c r="I136" s="27"/>
      <c r="J136" s="27"/>
      <c r="K136" s="27"/>
      <c r="L136" s="27"/>
      <c r="M136" s="27"/>
      <c r="N136" s="27"/>
      <c r="O136" s="27"/>
      <c r="P136" s="27">
        <v>7230</v>
      </c>
      <c r="Q136" s="27"/>
      <c r="R136" s="27"/>
    </row>
    <row r="137" spans="1:18" x14ac:dyDescent="0.2">
      <c r="A137" s="25" t="s">
        <v>259</v>
      </c>
      <c r="B137" s="26" t="s">
        <v>258</v>
      </c>
      <c r="C137" s="26" t="s">
        <v>186</v>
      </c>
      <c r="D137" s="27">
        <v>1000</v>
      </c>
      <c r="E137" s="27"/>
      <c r="F137" s="27"/>
      <c r="G137" s="27"/>
      <c r="H137" s="27"/>
      <c r="I137" s="27"/>
      <c r="J137" s="27"/>
      <c r="K137" s="27"/>
      <c r="L137" s="27"/>
      <c r="M137" s="27"/>
      <c r="N137" s="27"/>
      <c r="O137" s="27"/>
      <c r="P137" s="27">
        <v>1000</v>
      </c>
      <c r="Q137" s="27"/>
      <c r="R137" s="27"/>
    </row>
    <row r="138" spans="1:18" x14ac:dyDescent="0.2">
      <c r="A138" s="25" t="s">
        <v>260</v>
      </c>
      <c r="B138" s="26" t="s">
        <v>261</v>
      </c>
      <c r="C138" s="26" t="s">
        <v>186</v>
      </c>
      <c r="D138" s="27">
        <v>172488.82</v>
      </c>
      <c r="E138" s="27"/>
      <c r="F138" s="27"/>
      <c r="G138" s="27"/>
      <c r="H138" s="27"/>
      <c r="I138" s="27"/>
      <c r="J138" s="27"/>
      <c r="K138" s="27"/>
      <c r="L138" s="27"/>
      <c r="M138" s="27"/>
      <c r="N138" s="27">
        <v>29431</v>
      </c>
      <c r="O138" s="27"/>
      <c r="P138" s="27">
        <v>201919.82</v>
      </c>
      <c r="Q138" s="27"/>
      <c r="R138" s="27"/>
    </row>
    <row r="139" spans="1:18" x14ac:dyDescent="0.2">
      <c r="A139" s="25"/>
      <c r="B139" s="26"/>
      <c r="C139" s="26"/>
      <c r="D139" s="27"/>
      <c r="E139" s="27"/>
      <c r="F139" s="27"/>
      <c r="G139" s="27"/>
      <c r="H139" s="27"/>
      <c r="I139" s="27"/>
      <c r="J139" s="27"/>
      <c r="K139" s="27"/>
      <c r="L139" s="27"/>
      <c r="M139" s="27"/>
      <c r="N139" s="27"/>
      <c r="O139" s="27"/>
      <c r="P139" s="27"/>
      <c r="Q139" s="27"/>
      <c r="R139" s="27"/>
    </row>
    <row r="140" spans="1:18" s="33" customFormat="1" ht="12" thickBot="1" x14ac:dyDescent="0.3">
      <c r="C140" s="34"/>
      <c r="D140" s="34">
        <f>SUM(D16:D138)</f>
        <v>1461213906.5700004</v>
      </c>
      <c r="E140" s="34">
        <f>SUM(E16:E138)</f>
        <v>1461213906.5700002</v>
      </c>
      <c r="F140" s="34">
        <f>SUM(F16:F138)</f>
        <v>3689230.52</v>
      </c>
      <c r="G140" s="34">
        <f>SUM(G16:G138)</f>
        <v>3689230.52</v>
      </c>
      <c r="H140" s="34">
        <f>SUM(H16:H138)</f>
        <v>6016.96</v>
      </c>
      <c r="I140" s="34">
        <f>SUM(I16:I138)</f>
        <v>6016.96</v>
      </c>
      <c r="J140" s="34">
        <f>SUM(J16:J138)</f>
        <v>312165.13</v>
      </c>
      <c r="K140" s="34">
        <f>SUM(K16:K138)</f>
        <v>312165.12999999995</v>
      </c>
      <c r="L140" s="34">
        <f>SUM(L16:L138)</f>
        <v>393773.15</v>
      </c>
      <c r="M140" s="34">
        <f>SUM(M16:M138)</f>
        <v>393773.15000000008</v>
      </c>
      <c r="N140" s="34">
        <f>SUM(N16:N138)</f>
        <v>26178996.620000001</v>
      </c>
      <c r="O140" s="34">
        <f>SUM(O16:O138)</f>
        <v>26178996.620000001</v>
      </c>
      <c r="P140" s="34">
        <f>SUM(P16:P138)</f>
        <v>1491794088.9500005</v>
      </c>
      <c r="Q140" s="34">
        <f>SUM(Q16:Q138)</f>
        <v>1491794088.95</v>
      </c>
    </row>
    <row r="141" spans="1:18" ht="13.5" thickTop="1" x14ac:dyDescent="0.2">
      <c r="A141" s="35" t="s">
        <v>262</v>
      </c>
    </row>
    <row r="142" spans="1:18" x14ac:dyDescent="0.2">
      <c r="E142" s="7">
        <f>+D140-E140</f>
        <v>0</v>
      </c>
    </row>
    <row r="145" spans="1:5" x14ac:dyDescent="0.2">
      <c r="A145" s="36" t="s">
        <v>263</v>
      </c>
      <c r="C145" s="36" t="s">
        <v>264</v>
      </c>
    </row>
    <row r="146" spans="1:5" x14ac:dyDescent="0.2">
      <c r="A146" s="36"/>
      <c r="C146" s="37"/>
    </row>
    <row r="147" spans="1:5" x14ac:dyDescent="0.2">
      <c r="A147" s="36"/>
      <c r="C147" s="37"/>
    </row>
    <row r="148" spans="1:5" x14ac:dyDescent="0.2">
      <c r="A148" s="6"/>
      <c r="C148" s="37"/>
      <c r="D148" s="38" t="s">
        <v>265</v>
      </c>
    </row>
    <row r="149" spans="1:5" x14ac:dyDescent="0.2">
      <c r="A149" s="39" t="s">
        <v>266</v>
      </c>
      <c r="C149" s="39" t="s">
        <v>265</v>
      </c>
      <c r="D149" s="26" t="s">
        <v>267</v>
      </c>
    </row>
    <row r="150" spans="1:5" x14ac:dyDescent="0.2">
      <c r="A150" s="40" t="s">
        <v>268</v>
      </c>
      <c r="C150" s="40" t="s">
        <v>269</v>
      </c>
    </row>
    <row r="156" spans="1:5" x14ac:dyDescent="0.2">
      <c r="A156" s="41" t="s">
        <v>270</v>
      </c>
      <c r="E156" s="42" t="s">
        <v>271</v>
      </c>
    </row>
  </sheetData>
  <autoFilter ref="A14:S138"/>
  <mergeCells count="13">
    <mergeCell ref="P13:Q13"/>
    <mergeCell ref="D13:E13"/>
    <mergeCell ref="F13:G13"/>
    <mergeCell ref="H13:I13"/>
    <mergeCell ref="J13:K13"/>
    <mergeCell ref="L13:M13"/>
    <mergeCell ref="N13:O13"/>
    <mergeCell ref="A1:Q1"/>
    <mergeCell ref="A2:Q2"/>
    <mergeCell ref="A3:Q3"/>
    <mergeCell ref="A8:Q8"/>
    <mergeCell ref="A9:Q9"/>
    <mergeCell ref="A10:Q10"/>
  </mergeCells>
  <pageMargins left="0.31496062992125984" right="0.31496062992125984" top="0.31496062992125984" bottom="0.48" header="0" footer="0.29527559055118113"/>
  <pageSetup paperSize="9" orientation="portrait" blackAndWhite="1" errors="NA" horizontalDpi="0" verticalDpi="0" r:id="rId1"/>
  <headerFooter alignWithMargins="0">
    <oddFooter>&amp;R&amp;"Arial,Regular"&amp;9&amp;P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FD247"/>
  <sheetViews>
    <sheetView view="pageBreakPreview" zoomScale="85" zoomScaleNormal="100" zoomScaleSheetLayoutView="85" workbookViewId="0">
      <pane ySplit="8" topLeftCell="A194" activePane="bottomLeft" state="frozen"/>
      <selection pane="bottomLeft" activeCell="C227" sqref="C227"/>
    </sheetView>
  </sheetViews>
  <sheetFormatPr defaultColWidth="9.140625" defaultRowHeight="12.75" x14ac:dyDescent="0.2"/>
  <cols>
    <col min="1" max="1" width="17.28515625" style="44" customWidth="1"/>
    <col min="2" max="2" width="31.5703125" style="44" customWidth="1"/>
    <col min="3" max="3" width="22.140625" style="44" customWidth="1"/>
    <col min="4" max="4" width="10.42578125" style="54" customWidth="1"/>
    <col min="5" max="5" width="18" style="44" customWidth="1"/>
    <col min="6" max="6" width="20" style="44" customWidth="1"/>
    <col min="7" max="7" width="17.85546875" style="44" bestFit="1" customWidth="1"/>
    <col min="8" max="8" width="17.140625" style="44" customWidth="1"/>
    <col min="9" max="11" width="16.5703125" style="45" customWidth="1"/>
    <col min="12" max="12" width="15.42578125" style="44" bestFit="1" customWidth="1"/>
    <col min="13" max="13" width="13.140625" style="44" bestFit="1" customWidth="1"/>
    <col min="14" max="14" width="12.28515625" style="44" bestFit="1" customWidth="1"/>
    <col min="15" max="16384" width="9.140625" style="44"/>
  </cols>
  <sheetData>
    <row r="1" spans="1:14" ht="15.75" x14ac:dyDescent="0.25">
      <c r="A1" s="43" t="s">
        <v>272</v>
      </c>
      <c r="B1" s="43"/>
      <c r="C1" s="43"/>
      <c r="D1" s="43"/>
      <c r="E1" s="43"/>
    </row>
    <row r="2" spans="1:14" s="45" customFormat="1" ht="15.75" x14ac:dyDescent="0.25">
      <c r="A2" s="43" t="s">
        <v>273</v>
      </c>
      <c r="B2" s="43"/>
      <c r="C2" s="43"/>
      <c r="D2" s="43"/>
      <c r="E2" s="43"/>
      <c r="F2" s="44"/>
      <c r="G2" s="46"/>
      <c r="H2" s="44"/>
      <c r="I2" s="45">
        <f>+I3-I4</f>
        <v>0</v>
      </c>
    </row>
    <row r="3" spans="1:14" s="45" customFormat="1" ht="15.75" x14ac:dyDescent="0.25">
      <c r="A3" s="43" t="s">
        <v>274</v>
      </c>
      <c r="B3" s="43"/>
      <c r="C3" s="43"/>
      <c r="D3" s="43"/>
      <c r="E3" s="43"/>
      <c r="F3" s="44"/>
      <c r="G3" s="47">
        <f>+G5-G4</f>
        <v>0</v>
      </c>
      <c r="H3" s="44"/>
      <c r="I3" s="45">
        <f>+E204</f>
        <v>766022821.48000002</v>
      </c>
      <c r="K3" s="45">
        <f>+'[1]General Ledger'!$G$61</f>
        <v>520876019.16999996</v>
      </c>
      <c r="N3" s="48">
        <v>772399.9</v>
      </c>
    </row>
    <row r="4" spans="1:14" s="45" customFormat="1" ht="15.75" x14ac:dyDescent="0.25">
      <c r="A4" s="43" t="s">
        <v>275</v>
      </c>
      <c r="B4" s="43"/>
      <c r="C4" s="43"/>
      <c r="D4" s="43"/>
      <c r="E4" s="43"/>
      <c r="F4" s="44"/>
      <c r="G4" s="49">
        <f>+[2]Sheet2!G1</f>
        <v>76089961.559999987</v>
      </c>
      <c r="H4" s="44"/>
      <c r="I4" s="45">
        <f>SUM(I5:I7)</f>
        <v>766022821.48000002</v>
      </c>
    </row>
    <row r="5" spans="1:14" s="45" customFormat="1" ht="15" x14ac:dyDescent="0.2">
      <c r="A5" s="50" t="s">
        <v>5</v>
      </c>
      <c r="B5" s="50"/>
      <c r="C5" s="50"/>
      <c r="D5" s="50"/>
      <c r="E5" s="50"/>
      <c r="F5" s="44"/>
      <c r="G5" s="49">
        <f>+G204</f>
        <v>76089961.560000002</v>
      </c>
      <c r="H5" s="44" t="s">
        <v>276</v>
      </c>
      <c r="I5" s="45">
        <f>+E195</f>
        <v>1978265.97</v>
      </c>
    </row>
    <row r="6" spans="1:14" s="45" customFormat="1" x14ac:dyDescent="0.2">
      <c r="A6" s="51"/>
      <c r="B6" s="51"/>
      <c r="C6" s="51"/>
      <c r="D6" s="52"/>
      <c r="E6" s="51"/>
      <c r="F6" s="44"/>
      <c r="G6" s="44" t="s">
        <v>277</v>
      </c>
      <c r="H6" s="44" t="s">
        <v>278</v>
      </c>
      <c r="I6" s="45">
        <f>SUM(H19:H192)</f>
        <v>82591555.510000005</v>
      </c>
      <c r="K6" s="45">
        <f>+D228</f>
        <v>82591555.50999999</v>
      </c>
      <c r="L6" s="45">
        <f>+I6-K6</f>
        <v>0</v>
      </c>
    </row>
    <row r="7" spans="1:14" s="45" customFormat="1" ht="13.5" thickBot="1" x14ac:dyDescent="0.25">
      <c r="A7" s="53" t="s">
        <v>279</v>
      </c>
      <c r="B7" s="44"/>
      <c r="C7" s="54"/>
      <c r="D7" s="55"/>
      <c r="E7" s="54"/>
      <c r="F7" s="44" t="s">
        <v>278</v>
      </c>
      <c r="G7" s="44"/>
      <c r="H7" s="44" t="s">
        <v>280</v>
      </c>
      <c r="I7" s="45">
        <f>+E17</f>
        <v>681453000</v>
      </c>
    </row>
    <row r="8" spans="1:14" s="45" customFormat="1" ht="20.25" customHeight="1" thickBot="1" x14ac:dyDescent="0.25">
      <c r="A8" s="56" t="s">
        <v>281</v>
      </c>
      <c r="B8" s="57" t="s">
        <v>282</v>
      </c>
      <c r="C8" s="57" t="s">
        <v>283</v>
      </c>
      <c r="D8" s="58" t="s">
        <v>284</v>
      </c>
      <c r="E8" s="59" t="s">
        <v>285</v>
      </c>
      <c r="F8" s="49">
        <f>SUM(F9:F193)</f>
        <v>764044555.50999999</v>
      </c>
      <c r="G8" s="44"/>
      <c r="H8" s="44"/>
      <c r="I8" s="45" t="s">
        <v>278</v>
      </c>
    </row>
    <row r="9" spans="1:14" s="45" customFormat="1" x14ac:dyDescent="0.2">
      <c r="A9" s="60" t="s">
        <v>286</v>
      </c>
      <c r="B9" s="61"/>
      <c r="C9" s="62"/>
      <c r="D9" s="63"/>
      <c r="E9" s="64"/>
      <c r="F9" s="44"/>
      <c r="G9" s="44"/>
      <c r="H9" s="44"/>
    </row>
    <row r="10" spans="1:14" s="45" customFormat="1" ht="12.75" customHeight="1" x14ac:dyDescent="0.2">
      <c r="A10" s="65"/>
      <c r="B10" s="66" t="s">
        <v>287</v>
      </c>
      <c r="C10" s="67" t="s">
        <v>288</v>
      </c>
      <c r="D10" s="68">
        <v>43832</v>
      </c>
      <c r="E10" s="69">
        <f>5970000+662906000</f>
        <v>668876000</v>
      </c>
      <c r="F10" s="44"/>
      <c r="G10" s="49"/>
      <c r="H10" s="49">
        <v>668876000</v>
      </c>
      <c r="L10" s="70">
        <v>687954593.95000005</v>
      </c>
    </row>
    <row r="11" spans="1:14" s="45" customFormat="1" ht="12.75" customHeight="1" x14ac:dyDescent="0.2">
      <c r="A11" s="65"/>
      <c r="B11" s="66" t="s">
        <v>289</v>
      </c>
      <c r="C11" s="67" t="s">
        <v>288</v>
      </c>
      <c r="D11" s="68">
        <v>44228</v>
      </c>
      <c r="E11" s="69">
        <f>5972000+6605000</f>
        <v>12577000</v>
      </c>
      <c r="F11" s="44"/>
      <c r="G11" s="49">
        <v>12577000</v>
      </c>
      <c r="H11" s="49">
        <v>12577000</v>
      </c>
      <c r="L11" s="45">
        <f>+L10-E10</f>
        <v>19078593.950000048</v>
      </c>
    </row>
    <row r="12" spans="1:14" s="45" customFormat="1" ht="12.75" hidden="1" customHeight="1" x14ac:dyDescent="0.2">
      <c r="A12" s="65"/>
      <c r="B12" s="66" t="s">
        <v>290</v>
      </c>
      <c r="C12" s="67"/>
      <c r="D12" s="68"/>
      <c r="E12" s="69"/>
      <c r="F12" s="44"/>
      <c r="G12" s="49"/>
      <c r="H12" s="49"/>
    </row>
    <row r="13" spans="1:14" s="45" customFormat="1" ht="12.75" hidden="1" customHeight="1" x14ac:dyDescent="0.2">
      <c r="A13" s="65"/>
      <c r="B13" s="66" t="s">
        <v>291</v>
      </c>
      <c r="C13" s="67"/>
      <c r="D13" s="68"/>
      <c r="E13" s="69"/>
      <c r="F13" s="44"/>
      <c r="G13" s="49"/>
      <c r="H13" s="49"/>
      <c r="L13" s="45">
        <v>5972000</v>
      </c>
      <c r="M13" s="45">
        <v>6605000</v>
      </c>
    </row>
    <row r="14" spans="1:14" s="45" customFormat="1" ht="12.75" hidden="1" customHeight="1" x14ac:dyDescent="0.2">
      <c r="A14" s="65"/>
      <c r="B14" s="66" t="s">
        <v>292</v>
      </c>
      <c r="C14" s="67"/>
      <c r="D14" s="68"/>
      <c r="E14" s="69"/>
      <c r="F14" s="44"/>
    </row>
    <row r="15" spans="1:14" s="45" customFormat="1" ht="12.75" hidden="1" customHeight="1" x14ac:dyDescent="0.2">
      <c r="A15" s="65"/>
      <c r="B15" s="66" t="s">
        <v>293</v>
      </c>
      <c r="C15" s="67"/>
      <c r="D15" s="68"/>
      <c r="E15" s="69"/>
      <c r="F15" s="44"/>
    </row>
    <row r="16" spans="1:14" s="45" customFormat="1" x14ac:dyDescent="0.2">
      <c r="A16" s="65"/>
      <c r="B16" s="66"/>
      <c r="C16" s="67"/>
      <c r="D16" s="68"/>
      <c r="E16" s="69"/>
      <c r="F16" s="44"/>
      <c r="G16" s="44"/>
      <c r="H16" s="44"/>
      <c r="L16" s="44"/>
    </row>
    <row r="17" spans="1:12" s="45" customFormat="1" ht="15.75" customHeight="1" x14ac:dyDescent="0.2">
      <c r="A17" s="65"/>
      <c r="B17" s="71" t="s">
        <v>294</v>
      </c>
      <c r="C17" s="71"/>
      <c r="D17" s="72"/>
      <c r="E17" s="73">
        <f>SUM(E10:E16)</f>
        <v>681453000</v>
      </c>
      <c r="F17" s="49">
        <f>E17</f>
        <v>681453000</v>
      </c>
      <c r="G17" s="44"/>
      <c r="H17" s="44"/>
      <c r="I17" s="45">
        <f>SUM(H10:H17)</f>
        <v>681453000</v>
      </c>
      <c r="L17" s="44"/>
    </row>
    <row r="18" spans="1:12" s="45" customFormat="1" x14ac:dyDescent="0.2">
      <c r="A18" s="65"/>
      <c r="B18" s="74"/>
      <c r="C18" s="75"/>
      <c r="D18" s="76"/>
      <c r="E18" s="77"/>
      <c r="F18" s="44"/>
      <c r="G18" s="44"/>
      <c r="H18" s="44"/>
      <c r="L18" s="44"/>
    </row>
    <row r="19" spans="1:12" s="45" customFormat="1" x14ac:dyDescent="0.2">
      <c r="A19" s="65"/>
      <c r="B19" s="78" t="s">
        <v>295</v>
      </c>
      <c r="C19" s="79" t="s">
        <v>296</v>
      </c>
      <c r="D19" s="80">
        <v>44243</v>
      </c>
      <c r="E19" s="81">
        <v>30000</v>
      </c>
      <c r="F19" s="44"/>
      <c r="G19" s="82">
        <v>30000</v>
      </c>
      <c r="H19" s="82">
        <v>30000</v>
      </c>
      <c r="L19" s="44"/>
    </row>
    <row r="20" spans="1:12" s="45" customFormat="1" x14ac:dyDescent="0.2">
      <c r="A20" s="65"/>
      <c r="B20" s="78"/>
      <c r="C20" s="83"/>
      <c r="D20" s="76"/>
      <c r="E20" s="77"/>
      <c r="F20" s="44"/>
      <c r="G20" s="44"/>
      <c r="H20" s="44"/>
      <c r="L20" s="44"/>
    </row>
    <row r="21" spans="1:12" s="45" customFormat="1" ht="12.75" customHeight="1" x14ac:dyDescent="0.2">
      <c r="A21" s="65"/>
      <c r="B21" s="84" t="s">
        <v>297</v>
      </c>
      <c r="C21" s="85"/>
      <c r="D21" s="86"/>
      <c r="E21" s="73">
        <f>SUM(E19:E20)</f>
        <v>30000</v>
      </c>
      <c r="F21" s="49">
        <f>E21</f>
        <v>30000</v>
      </c>
      <c r="G21" s="44"/>
      <c r="H21" s="44"/>
      <c r="I21" s="45">
        <f>SUM(H18:H20)</f>
        <v>30000</v>
      </c>
    </row>
    <row r="22" spans="1:12" s="45" customFormat="1" x14ac:dyDescent="0.2">
      <c r="A22" s="65"/>
      <c r="B22" s="66"/>
      <c r="C22" s="83"/>
      <c r="D22" s="76"/>
      <c r="E22" s="87"/>
      <c r="F22" s="44"/>
      <c r="G22" s="82"/>
      <c r="H22" s="82"/>
      <c r="L22" s="44"/>
    </row>
    <row r="23" spans="1:12" s="45" customFormat="1" x14ac:dyDescent="0.2">
      <c r="A23" s="65"/>
      <c r="B23" s="66" t="s">
        <v>298</v>
      </c>
      <c r="C23" s="83">
        <v>202102263</v>
      </c>
      <c r="D23" s="76">
        <v>44231</v>
      </c>
      <c r="E23" s="87">
        <v>1562412</v>
      </c>
      <c r="F23" s="44"/>
      <c r="G23" s="82">
        <v>1562412</v>
      </c>
      <c r="H23" s="82">
        <v>1562412</v>
      </c>
      <c r="L23" s="44"/>
    </row>
    <row r="24" spans="1:12" s="45" customFormat="1" x14ac:dyDescent="0.2">
      <c r="A24" s="65"/>
      <c r="B24" s="66" t="s">
        <v>298</v>
      </c>
      <c r="C24" s="83">
        <v>202102296</v>
      </c>
      <c r="D24" s="76">
        <v>44235</v>
      </c>
      <c r="E24" s="87">
        <v>625000</v>
      </c>
      <c r="F24" s="44"/>
      <c r="G24" s="82">
        <v>625000</v>
      </c>
      <c r="H24" s="82">
        <v>625000</v>
      </c>
      <c r="L24" s="44"/>
    </row>
    <row r="25" spans="1:12" s="45" customFormat="1" hidden="1" x14ac:dyDescent="0.2">
      <c r="A25" s="65"/>
      <c r="B25" s="66"/>
      <c r="C25" s="83"/>
      <c r="D25" s="76"/>
      <c r="E25" s="87"/>
      <c r="F25" s="44"/>
      <c r="G25" s="82"/>
      <c r="H25" s="82"/>
      <c r="L25" s="44"/>
    </row>
    <row r="26" spans="1:12" s="45" customFormat="1" x14ac:dyDescent="0.2">
      <c r="A26" s="65"/>
      <c r="B26" s="78"/>
      <c r="C26" s="83"/>
      <c r="D26" s="76"/>
      <c r="E26" s="77"/>
      <c r="F26" s="44"/>
      <c r="G26" s="44"/>
      <c r="H26" s="44"/>
      <c r="I26" s="45">
        <f>SUM(H22:H26)</f>
        <v>2187412</v>
      </c>
      <c r="L26" s="44"/>
    </row>
    <row r="27" spans="1:12" s="45" customFormat="1" ht="12.75" customHeight="1" x14ac:dyDescent="0.2">
      <c r="A27" s="65"/>
      <c r="B27" s="84" t="s">
        <v>299</v>
      </c>
      <c r="C27" s="85"/>
      <c r="D27" s="86"/>
      <c r="E27" s="73">
        <f>SUM(E23:E26)</f>
        <v>2187412</v>
      </c>
      <c r="F27" s="49">
        <f>E27</f>
        <v>2187412</v>
      </c>
      <c r="G27" s="44"/>
      <c r="H27" s="44"/>
    </row>
    <row r="28" spans="1:12" s="45" customFormat="1" x14ac:dyDescent="0.2">
      <c r="A28" s="65"/>
      <c r="B28" s="78"/>
      <c r="C28" s="83"/>
      <c r="D28" s="76"/>
      <c r="E28" s="77"/>
      <c r="F28" s="44"/>
      <c r="G28" s="44"/>
      <c r="H28" s="44"/>
      <c r="L28" s="44"/>
    </row>
    <row r="29" spans="1:12" s="45" customFormat="1" x14ac:dyDescent="0.2">
      <c r="A29" s="65"/>
      <c r="B29" s="78" t="s">
        <v>300</v>
      </c>
      <c r="C29" s="83">
        <v>202101098</v>
      </c>
      <c r="D29" s="76">
        <v>44217</v>
      </c>
      <c r="E29" s="87">
        <v>63218</v>
      </c>
      <c r="F29" s="44"/>
      <c r="G29" s="49"/>
      <c r="H29" s="49">
        <v>63218</v>
      </c>
      <c r="L29" s="44"/>
    </row>
    <row r="30" spans="1:12" s="45" customFormat="1" x14ac:dyDescent="0.2">
      <c r="A30" s="65"/>
      <c r="B30" s="78" t="s">
        <v>300</v>
      </c>
      <c r="C30" s="83">
        <v>202102286</v>
      </c>
      <c r="D30" s="76">
        <v>44232</v>
      </c>
      <c r="E30" s="87">
        <v>45718</v>
      </c>
      <c r="F30" s="44"/>
      <c r="G30" s="49">
        <v>45718</v>
      </c>
      <c r="H30" s="49">
        <v>45718</v>
      </c>
      <c r="L30" s="44"/>
    </row>
    <row r="31" spans="1:12" s="45" customFormat="1" x14ac:dyDescent="0.2">
      <c r="A31" s="65"/>
      <c r="B31" s="78"/>
      <c r="C31" s="83"/>
      <c r="D31" s="76"/>
      <c r="E31" s="77"/>
      <c r="F31" s="44"/>
      <c r="G31" s="44"/>
      <c r="H31" s="44"/>
      <c r="L31" s="44"/>
    </row>
    <row r="32" spans="1:12" s="45" customFormat="1" ht="12.75" customHeight="1" x14ac:dyDescent="0.2">
      <c r="A32" s="65"/>
      <c r="B32" s="84" t="s">
        <v>301</v>
      </c>
      <c r="C32" s="85"/>
      <c r="D32" s="86"/>
      <c r="E32" s="73">
        <f>SUM(E29:E31)</f>
        <v>108936</v>
      </c>
      <c r="F32" s="49">
        <f>E32</f>
        <v>108936</v>
      </c>
      <c r="G32" s="44"/>
      <c r="H32" s="44"/>
      <c r="I32" s="45">
        <f>SUM(H28:H32)</f>
        <v>108936</v>
      </c>
    </row>
    <row r="33" spans="1:12" s="45" customFormat="1" x14ac:dyDescent="0.2">
      <c r="A33" s="65"/>
      <c r="B33" s="78"/>
      <c r="C33" s="83"/>
      <c r="D33" s="76"/>
      <c r="E33" s="87"/>
      <c r="F33" s="44"/>
      <c r="G33" s="82"/>
      <c r="H33" s="82"/>
      <c r="L33" s="44"/>
    </row>
    <row r="34" spans="1:12" s="45" customFormat="1" x14ac:dyDescent="0.2">
      <c r="A34" s="65"/>
      <c r="B34" s="78" t="s">
        <v>302</v>
      </c>
      <c r="C34" s="83">
        <v>202102287</v>
      </c>
      <c r="D34" s="76">
        <v>44232</v>
      </c>
      <c r="E34" s="87">
        <v>300000</v>
      </c>
      <c r="F34" s="44"/>
      <c r="G34" s="82">
        <v>300000</v>
      </c>
      <c r="H34" s="82">
        <v>300000</v>
      </c>
      <c r="L34" s="44"/>
    </row>
    <row r="35" spans="1:12" s="45" customFormat="1" hidden="1" x14ac:dyDescent="0.2">
      <c r="A35" s="65"/>
      <c r="B35" s="78"/>
      <c r="C35" s="83"/>
      <c r="D35" s="76"/>
      <c r="E35" s="87"/>
      <c r="F35" s="44"/>
      <c r="G35" s="82"/>
      <c r="H35" s="82"/>
      <c r="L35" s="44"/>
    </row>
    <row r="36" spans="1:12" s="45" customFormat="1" x14ac:dyDescent="0.2">
      <c r="A36" s="65"/>
      <c r="B36" s="78"/>
      <c r="C36" s="83"/>
      <c r="D36" s="76"/>
      <c r="E36" s="77"/>
      <c r="F36" s="44"/>
      <c r="G36" s="82"/>
      <c r="H36" s="82"/>
      <c r="I36" s="45">
        <f>SUM(H33:H36)</f>
        <v>300000</v>
      </c>
      <c r="L36" s="44"/>
    </row>
    <row r="37" spans="1:12" s="45" customFormat="1" x14ac:dyDescent="0.2">
      <c r="A37" s="65"/>
      <c r="B37" s="84" t="s">
        <v>303</v>
      </c>
      <c r="C37" s="85"/>
      <c r="D37" s="86"/>
      <c r="E37" s="73">
        <f>SUM(E34:E36)</f>
        <v>300000</v>
      </c>
      <c r="F37" s="49">
        <f>E37</f>
        <v>300000</v>
      </c>
      <c r="G37" s="82"/>
      <c r="H37" s="82"/>
      <c r="L37" s="44"/>
    </row>
    <row r="38" spans="1:12" s="45" customFormat="1" hidden="1" x14ac:dyDescent="0.2">
      <c r="A38" s="65"/>
      <c r="B38" s="78"/>
      <c r="C38" s="83"/>
      <c r="D38" s="76"/>
      <c r="E38" s="87"/>
      <c r="F38" s="44"/>
      <c r="G38" s="82"/>
      <c r="H38" s="82"/>
      <c r="L38" s="44"/>
    </row>
    <row r="39" spans="1:12" s="45" customFormat="1" ht="12.75" hidden="1" customHeight="1" x14ac:dyDescent="0.2">
      <c r="A39" s="65"/>
      <c r="B39" s="78"/>
      <c r="C39" s="88"/>
      <c r="D39" s="76"/>
      <c r="E39" s="87"/>
      <c r="F39" s="44"/>
      <c r="G39" s="44"/>
      <c r="H39" s="44"/>
    </row>
    <row r="40" spans="1:12" s="45" customFormat="1" hidden="1" x14ac:dyDescent="0.2">
      <c r="A40" s="65"/>
      <c r="B40" s="78" t="s">
        <v>304</v>
      </c>
      <c r="C40" s="83"/>
      <c r="D40" s="76"/>
      <c r="E40" s="87"/>
      <c r="F40" s="44"/>
      <c r="L40" s="44"/>
    </row>
    <row r="41" spans="1:12" s="45" customFormat="1" hidden="1" x14ac:dyDescent="0.2">
      <c r="A41" s="65"/>
      <c r="B41" s="66"/>
      <c r="C41" s="83"/>
      <c r="D41" s="80"/>
      <c r="E41" s="81"/>
      <c r="F41" s="44"/>
      <c r="L41" s="44"/>
    </row>
    <row r="42" spans="1:12" s="45" customFormat="1" hidden="1" x14ac:dyDescent="0.2">
      <c r="A42" s="65"/>
      <c r="B42" s="66"/>
      <c r="C42" s="83"/>
      <c r="D42" s="80"/>
      <c r="E42" s="81"/>
      <c r="F42" s="44"/>
      <c r="L42" s="44"/>
    </row>
    <row r="43" spans="1:12" s="45" customFormat="1" hidden="1" x14ac:dyDescent="0.2">
      <c r="A43" s="65"/>
      <c r="B43" s="78"/>
      <c r="C43" s="83"/>
      <c r="D43" s="76"/>
      <c r="E43" s="87"/>
      <c r="F43" s="44"/>
      <c r="G43" s="82"/>
      <c r="H43" s="82"/>
      <c r="L43" s="44"/>
    </row>
    <row r="44" spans="1:12" s="45" customFormat="1" ht="12.75" hidden="1" customHeight="1" x14ac:dyDescent="0.2">
      <c r="A44" s="65"/>
      <c r="B44" s="84" t="s">
        <v>305</v>
      </c>
      <c r="C44" s="85"/>
      <c r="D44" s="86"/>
      <c r="E44" s="73">
        <f>SUM(E40:E43)</f>
        <v>0</v>
      </c>
      <c r="F44" s="49">
        <f>E44</f>
        <v>0</v>
      </c>
      <c r="G44" s="44"/>
      <c r="H44" s="44"/>
    </row>
    <row r="45" spans="1:12" s="45" customFormat="1" ht="12.75" customHeight="1" x14ac:dyDescent="0.2">
      <c r="A45" s="65"/>
      <c r="B45" s="78"/>
      <c r="C45" s="88"/>
      <c r="D45" s="76"/>
      <c r="E45" s="87"/>
      <c r="F45" s="44"/>
      <c r="G45" s="82"/>
      <c r="H45" s="82"/>
    </row>
    <row r="46" spans="1:12" s="45" customFormat="1" ht="12.75" customHeight="1" x14ac:dyDescent="0.2">
      <c r="A46" s="65"/>
      <c r="B46" s="78" t="s">
        <v>306</v>
      </c>
      <c r="C46" s="88" t="s">
        <v>307</v>
      </c>
      <c r="D46" s="76">
        <v>44223</v>
      </c>
      <c r="E46" s="87">
        <v>9163399.4499999993</v>
      </c>
      <c r="F46" s="44"/>
      <c r="G46" s="82"/>
      <c r="H46" s="82">
        <v>9163399.4499999993</v>
      </c>
    </row>
    <row r="47" spans="1:12" s="45" customFormat="1" ht="12.75" customHeight="1" x14ac:dyDescent="0.2">
      <c r="A47" s="65"/>
      <c r="B47" s="78" t="s">
        <v>308</v>
      </c>
      <c r="C47" s="88" t="s">
        <v>309</v>
      </c>
      <c r="D47" s="76">
        <v>44253</v>
      </c>
      <c r="E47" s="87">
        <v>744000</v>
      </c>
      <c r="F47" s="44"/>
      <c r="G47" s="82">
        <v>744000</v>
      </c>
      <c r="H47" s="82">
        <v>744000</v>
      </c>
    </row>
    <row r="48" spans="1:12" s="45" customFormat="1" ht="12.75" customHeight="1" x14ac:dyDescent="0.2">
      <c r="A48" s="65"/>
      <c r="B48" s="78" t="s">
        <v>310</v>
      </c>
      <c r="C48" s="88" t="s">
        <v>309</v>
      </c>
      <c r="D48" s="76">
        <v>44253</v>
      </c>
      <c r="E48" s="87">
        <v>10145582.41</v>
      </c>
      <c r="F48" s="44"/>
      <c r="G48" s="82">
        <v>10145582.41</v>
      </c>
      <c r="H48" s="82">
        <v>10145582.41</v>
      </c>
    </row>
    <row r="49" spans="1:9" s="45" customFormat="1" ht="12.75" customHeight="1" x14ac:dyDescent="0.2">
      <c r="A49" s="65"/>
      <c r="B49" s="78" t="s">
        <v>306</v>
      </c>
      <c r="C49" s="88" t="s">
        <v>309</v>
      </c>
      <c r="D49" s="76">
        <v>44253</v>
      </c>
      <c r="E49" s="87">
        <v>3814006</v>
      </c>
      <c r="F49" s="44"/>
      <c r="G49" s="82">
        <v>3814006</v>
      </c>
      <c r="H49" s="82">
        <v>3814006</v>
      </c>
    </row>
    <row r="50" spans="1:9" s="45" customFormat="1" ht="12.75" customHeight="1" x14ac:dyDescent="0.2">
      <c r="A50" s="65"/>
      <c r="B50" s="89"/>
      <c r="C50" s="90"/>
      <c r="D50" s="91"/>
      <c r="E50" s="87"/>
      <c r="F50" s="44"/>
      <c r="G50" s="44"/>
      <c r="H50" s="44"/>
    </row>
    <row r="51" spans="1:9" s="45" customFormat="1" ht="12.75" customHeight="1" x14ac:dyDescent="0.2">
      <c r="A51" s="65"/>
      <c r="B51" s="84" t="s">
        <v>311</v>
      </c>
      <c r="C51" s="85"/>
      <c r="D51" s="86"/>
      <c r="E51" s="73">
        <f>SUM(E45:E50)</f>
        <v>23866987.859999999</v>
      </c>
      <c r="F51" s="49">
        <f>E51</f>
        <v>23866987.859999999</v>
      </c>
      <c r="G51" s="44"/>
      <c r="H51" s="44"/>
      <c r="I51" s="45">
        <f>SUM(H46:H51)</f>
        <v>23866987.859999999</v>
      </c>
    </row>
    <row r="52" spans="1:9" s="45" customFormat="1" ht="12.75" customHeight="1" x14ac:dyDescent="0.2">
      <c r="A52" s="65"/>
      <c r="B52" s="92"/>
      <c r="C52" s="92"/>
      <c r="D52" s="93"/>
      <c r="E52" s="77"/>
      <c r="F52" s="44"/>
      <c r="G52" s="82"/>
      <c r="H52" s="82"/>
    </row>
    <row r="53" spans="1:9" s="45" customFormat="1" ht="12.75" customHeight="1" x14ac:dyDescent="0.2">
      <c r="A53" s="65"/>
      <c r="B53" s="66" t="s">
        <v>312</v>
      </c>
      <c r="C53" s="79" t="s">
        <v>313</v>
      </c>
      <c r="D53" s="80">
        <v>44228</v>
      </c>
      <c r="E53" s="81">
        <v>318962.5</v>
      </c>
      <c r="F53" s="44"/>
      <c r="G53" s="82">
        <v>318962.5</v>
      </c>
      <c r="H53" s="82">
        <v>318962.5</v>
      </c>
    </row>
    <row r="54" spans="1:9" s="45" customFormat="1" ht="12.75" hidden="1" customHeight="1" x14ac:dyDescent="0.2">
      <c r="A54" s="65"/>
      <c r="B54" s="66"/>
      <c r="C54" s="88"/>
      <c r="D54" s="76"/>
      <c r="E54" s="87"/>
      <c r="F54" s="44"/>
      <c r="G54" s="82"/>
      <c r="H54" s="82"/>
    </row>
    <row r="55" spans="1:9" s="45" customFormat="1" ht="12.75" hidden="1" customHeight="1" x14ac:dyDescent="0.2">
      <c r="A55" s="65"/>
      <c r="B55" s="66"/>
      <c r="C55" s="88"/>
      <c r="D55" s="76"/>
      <c r="E55" s="87"/>
      <c r="F55" s="44"/>
      <c r="G55" s="82"/>
      <c r="H55" s="82"/>
    </row>
    <row r="56" spans="1:9" s="45" customFormat="1" ht="12.75" hidden="1" customHeight="1" x14ac:dyDescent="0.2">
      <c r="A56" s="65"/>
      <c r="B56" s="66"/>
      <c r="C56" s="88"/>
      <c r="D56" s="76"/>
      <c r="E56" s="87"/>
      <c r="F56" s="44"/>
      <c r="G56" s="82"/>
      <c r="H56" s="82"/>
    </row>
    <row r="57" spans="1:9" s="45" customFormat="1" ht="12.75" hidden="1" customHeight="1" x14ac:dyDescent="0.2">
      <c r="A57" s="65"/>
      <c r="B57" s="66"/>
      <c r="C57" s="83"/>
      <c r="D57" s="80"/>
      <c r="E57" s="81"/>
      <c r="F57" s="44"/>
      <c r="G57" s="82"/>
      <c r="H57" s="82"/>
    </row>
    <row r="58" spans="1:9" s="45" customFormat="1" ht="12.75" hidden="1" customHeight="1" x14ac:dyDescent="0.2">
      <c r="A58" s="65"/>
      <c r="B58" s="66"/>
      <c r="C58" s="83"/>
      <c r="D58" s="80"/>
      <c r="E58" s="81"/>
      <c r="F58" s="44"/>
      <c r="G58" s="82"/>
      <c r="H58" s="82"/>
    </row>
    <row r="59" spans="1:9" s="45" customFormat="1" ht="12.75" hidden="1" customHeight="1" x14ac:dyDescent="0.2">
      <c r="A59" s="65"/>
      <c r="B59" s="66"/>
      <c r="C59" s="83"/>
      <c r="D59" s="80"/>
      <c r="E59" s="81"/>
      <c r="F59" s="44"/>
      <c r="G59" s="82"/>
      <c r="H59" s="82"/>
    </row>
    <row r="60" spans="1:9" s="45" customFormat="1" ht="12.75" hidden="1" customHeight="1" x14ac:dyDescent="0.2">
      <c r="A60" s="65"/>
      <c r="B60" s="66"/>
      <c r="C60" s="83"/>
      <c r="D60" s="80"/>
      <c r="E60" s="81"/>
      <c r="F60" s="44"/>
      <c r="G60" s="82"/>
      <c r="H60" s="82"/>
    </row>
    <row r="61" spans="1:9" s="45" customFormat="1" ht="12.75" hidden="1" customHeight="1" x14ac:dyDescent="0.2">
      <c r="A61" s="65"/>
      <c r="B61" s="66" t="s">
        <v>314</v>
      </c>
      <c r="C61" s="83"/>
      <c r="D61" s="80"/>
      <c r="E61" s="81"/>
      <c r="F61" s="44"/>
      <c r="G61" s="82"/>
      <c r="H61" s="82"/>
    </row>
    <row r="62" spans="1:9" s="45" customFormat="1" ht="12.75" hidden="1" customHeight="1" x14ac:dyDescent="0.2">
      <c r="A62" s="65"/>
      <c r="B62" s="66" t="s">
        <v>314</v>
      </c>
      <c r="C62" s="83"/>
      <c r="D62" s="80"/>
      <c r="E62" s="81"/>
      <c r="F62" s="44"/>
      <c r="G62" s="82"/>
      <c r="H62" s="82"/>
    </row>
    <row r="63" spans="1:9" s="45" customFormat="1" ht="12.75" hidden="1" customHeight="1" x14ac:dyDescent="0.2">
      <c r="A63" s="65"/>
      <c r="B63" s="66" t="s">
        <v>314</v>
      </c>
      <c r="C63" s="83"/>
      <c r="D63" s="80"/>
      <c r="E63" s="81"/>
      <c r="F63" s="44"/>
      <c r="G63" s="82"/>
      <c r="H63" s="82"/>
    </row>
    <row r="64" spans="1:9" s="45" customFormat="1" ht="12.75" hidden="1" customHeight="1" x14ac:dyDescent="0.2">
      <c r="A64" s="65"/>
      <c r="B64" s="66"/>
      <c r="C64" s="83"/>
      <c r="D64" s="80"/>
      <c r="E64" s="81"/>
      <c r="F64" s="44"/>
      <c r="G64" s="49"/>
      <c r="H64" s="49"/>
    </row>
    <row r="65" spans="1:12" s="45" customFormat="1" ht="12.75" customHeight="1" x14ac:dyDescent="0.2">
      <c r="A65" s="65"/>
      <c r="B65" s="66"/>
      <c r="C65" s="79"/>
      <c r="D65" s="80"/>
      <c r="E65" s="81"/>
      <c r="F65" s="44"/>
      <c r="G65" s="44"/>
      <c r="H65" s="44"/>
      <c r="I65" s="44"/>
      <c r="J65" s="44"/>
      <c r="L65" s="44"/>
    </row>
    <row r="66" spans="1:12" s="45" customFormat="1" ht="10.5" customHeight="1" x14ac:dyDescent="0.2">
      <c r="A66" s="65"/>
      <c r="B66" s="71" t="s">
        <v>315</v>
      </c>
      <c r="C66" s="71"/>
      <c r="D66" s="71"/>
      <c r="E66" s="73">
        <f>SUM(E53:E65)</f>
        <v>318962.5</v>
      </c>
      <c r="F66" s="49">
        <f>E66</f>
        <v>318962.5</v>
      </c>
      <c r="G66" s="44"/>
      <c r="H66" s="44"/>
      <c r="I66" s="45">
        <f>SUM(H52:H66)</f>
        <v>318962.5</v>
      </c>
      <c r="L66" s="44"/>
    </row>
    <row r="67" spans="1:12" s="45" customFormat="1" ht="12.75" customHeight="1" x14ac:dyDescent="0.2">
      <c r="A67" s="65"/>
      <c r="B67" s="66"/>
      <c r="C67" s="79"/>
      <c r="D67" s="80"/>
      <c r="E67" s="81"/>
      <c r="F67" s="44"/>
      <c r="G67" s="44"/>
      <c r="H67" s="44"/>
      <c r="I67" s="44"/>
      <c r="J67" s="44"/>
      <c r="L67" s="44"/>
    </row>
    <row r="68" spans="1:12" s="45" customFormat="1" ht="12.75" customHeight="1" x14ac:dyDescent="0.2">
      <c r="A68" s="65"/>
      <c r="B68" s="66" t="s">
        <v>316</v>
      </c>
      <c r="C68" s="88" t="s">
        <v>317</v>
      </c>
      <c r="D68" s="76">
        <v>44251</v>
      </c>
      <c r="E68" s="87">
        <v>4005083</v>
      </c>
      <c r="F68" s="44"/>
      <c r="G68" s="82">
        <v>4005083</v>
      </c>
      <c r="H68" s="82">
        <v>4005083</v>
      </c>
    </row>
    <row r="69" spans="1:12" s="45" customFormat="1" ht="12.75" hidden="1" customHeight="1" x14ac:dyDescent="0.2">
      <c r="A69" s="65"/>
      <c r="B69" s="66"/>
      <c r="C69" s="88"/>
      <c r="D69" s="76"/>
      <c r="E69" s="87"/>
      <c r="F69" s="44"/>
      <c r="G69" s="82"/>
      <c r="H69" s="82"/>
    </row>
    <row r="70" spans="1:12" s="45" customFormat="1" ht="12.75" hidden="1" customHeight="1" x14ac:dyDescent="0.2">
      <c r="A70" s="65"/>
      <c r="B70" s="66"/>
      <c r="C70" s="88"/>
      <c r="D70" s="76"/>
      <c r="E70" s="87"/>
      <c r="F70" s="44"/>
      <c r="G70" s="82"/>
      <c r="H70" s="82"/>
    </row>
    <row r="71" spans="1:12" s="45" customFormat="1" ht="12.75" hidden="1" customHeight="1" x14ac:dyDescent="0.2">
      <c r="A71" s="65"/>
      <c r="B71" s="66"/>
      <c r="C71" s="88"/>
      <c r="D71" s="76"/>
      <c r="E71" s="87"/>
      <c r="F71" s="44"/>
      <c r="G71" s="82"/>
      <c r="H71" s="82"/>
    </row>
    <row r="72" spans="1:12" s="45" customFormat="1" ht="12.75" hidden="1" customHeight="1" x14ac:dyDescent="0.2">
      <c r="A72" s="65"/>
      <c r="B72" s="66"/>
      <c r="C72" s="79"/>
      <c r="D72" s="80"/>
      <c r="E72" s="81"/>
      <c r="F72" s="44"/>
      <c r="G72" s="82"/>
      <c r="H72" s="82"/>
    </row>
    <row r="73" spans="1:12" s="45" customFormat="1" ht="12.75" customHeight="1" x14ac:dyDescent="0.2">
      <c r="A73" s="65"/>
      <c r="B73" s="66"/>
      <c r="C73" s="79"/>
      <c r="D73" s="80"/>
      <c r="E73" s="81"/>
      <c r="F73" s="44"/>
      <c r="G73" s="44"/>
      <c r="H73" s="44"/>
      <c r="I73" s="44"/>
      <c r="J73" s="44"/>
      <c r="L73" s="44"/>
    </row>
    <row r="74" spans="1:12" s="45" customFormat="1" ht="10.5" customHeight="1" x14ac:dyDescent="0.2">
      <c r="A74" s="65"/>
      <c r="B74" s="71" t="s">
        <v>318</v>
      </c>
      <c r="C74" s="71"/>
      <c r="D74" s="71"/>
      <c r="E74" s="73">
        <f>SUM(E68:E73)</f>
        <v>4005083</v>
      </c>
      <c r="F74" s="49">
        <f>E74</f>
        <v>4005083</v>
      </c>
      <c r="G74" s="44"/>
      <c r="H74" s="44"/>
      <c r="I74" s="45">
        <f>SUM(H68:H74)</f>
        <v>4005083</v>
      </c>
      <c r="L74" s="44"/>
    </row>
    <row r="75" spans="1:12" s="45" customFormat="1" ht="12.75" customHeight="1" x14ac:dyDescent="0.2">
      <c r="A75" s="65"/>
      <c r="B75" s="66"/>
      <c r="C75" s="79"/>
      <c r="D75" s="80"/>
      <c r="E75" s="81"/>
      <c r="F75" s="44"/>
      <c r="G75" s="44"/>
      <c r="H75" s="44"/>
      <c r="I75" s="44"/>
      <c r="J75" s="44"/>
      <c r="L75" s="44"/>
    </row>
    <row r="76" spans="1:12" s="45" customFormat="1" ht="12.75" hidden="1" customHeight="1" x14ac:dyDescent="0.2">
      <c r="A76" s="65"/>
      <c r="B76" s="66" t="s">
        <v>319</v>
      </c>
      <c r="C76" s="88"/>
      <c r="D76" s="76"/>
      <c r="E76" s="87"/>
      <c r="F76" s="44"/>
    </row>
    <row r="77" spans="1:12" s="45" customFormat="1" ht="12.75" hidden="1" customHeight="1" x14ac:dyDescent="0.2">
      <c r="A77" s="65"/>
      <c r="B77" s="66"/>
      <c r="C77" s="88"/>
      <c r="D77" s="76"/>
      <c r="E77" s="87"/>
      <c r="F77" s="44"/>
      <c r="G77" s="82"/>
      <c r="H77" s="82"/>
    </row>
    <row r="78" spans="1:12" s="45" customFormat="1" ht="12.75" hidden="1" customHeight="1" x14ac:dyDescent="0.2">
      <c r="A78" s="65"/>
      <c r="B78" s="66"/>
      <c r="C78" s="79"/>
      <c r="D78" s="80"/>
      <c r="E78" s="81"/>
      <c r="F78" s="44"/>
      <c r="G78" s="44"/>
      <c r="H78" s="44"/>
      <c r="I78" s="44"/>
      <c r="J78" s="44"/>
      <c r="L78" s="44"/>
    </row>
    <row r="79" spans="1:12" s="45" customFormat="1" ht="10.5" hidden="1" customHeight="1" x14ac:dyDescent="0.2">
      <c r="A79" s="65"/>
      <c r="B79" s="71" t="s">
        <v>320</v>
      </c>
      <c r="C79" s="71"/>
      <c r="D79" s="71"/>
      <c r="E79" s="73">
        <f>SUM(E76:E78)</f>
        <v>0</v>
      </c>
      <c r="F79" s="49">
        <f>E79</f>
        <v>0</v>
      </c>
      <c r="G79" s="44"/>
      <c r="H79" s="44"/>
      <c r="L79" s="44"/>
    </row>
    <row r="80" spans="1:12" s="45" customFormat="1" ht="10.5" hidden="1" customHeight="1" x14ac:dyDescent="0.2">
      <c r="A80" s="65"/>
      <c r="B80" s="92"/>
      <c r="C80" s="92"/>
      <c r="D80" s="92"/>
      <c r="E80" s="77"/>
      <c r="F80" s="49"/>
      <c r="G80" s="44"/>
      <c r="H80" s="44"/>
      <c r="L80" s="44"/>
    </row>
    <row r="81" spans="1:12" s="45" customFormat="1" ht="12.75" hidden="1" customHeight="1" x14ac:dyDescent="0.2">
      <c r="A81" s="65"/>
      <c r="B81" s="66" t="s">
        <v>321</v>
      </c>
      <c r="C81" s="88"/>
      <c r="D81" s="76"/>
      <c r="E81" s="87"/>
      <c r="F81" s="44"/>
      <c r="G81" s="82"/>
      <c r="H81" s="82"/>
    </row>
    <row r="82" spans="1:12" s="45" customFormat="1" ht="12.75" hidden="1" customHeight="1" x14ac:dyDescent="0.2">
      <c r="A82" s="65"/>
      <c r="B82" s="66" t="s">
        <v>322</v>
      </c>
      <c r="C82" s="88"/>
      <c r="D82" s="76"/>
      <c r="E82" s="87"/>
      <c r="F82" s="44"/>
      <c r="G82" s="82"/>
      <c r="H82" s="82"/>
    </row>
    <row r="83" spans="1:12" s="45" customFormat="1" ht="12.75" hidden="1" customHeight="1" x14ac:dyDescent="0.2">
      <c r="A83" s="65"/>
      <c r="B83" s="66"/>
      <c r="C83" s="88"/>
      <c r="D83" s="76"/>
      <c r="E83" s="87"/>
      <c r="F83" s="44"/>
      <c r="G83" s="82"/>
      <c r="H83" s="82"/>
    </row>
    <row r="84" spans="1:12" s="45" customFormat="1" ht="12.75" hidden="1" customHeight="1" x14ac:dyDescent="0.2">
      <c r="A84" s="65"/>
      <c r="B84" s="66"/>
      <c r="C84" s="79"/>
      <c r="D84" s="80"/>
      <c r="E84" s="81"/>
      <c r="F84" s="44"/>
      <c r="G84" s="44"/>
      <c r="H84" s="44"/>
      <c r="I84" s="44"/>
      <c r="J84" s="44"/>
      <c r="L84" s="44"/>
    </row>
    <row r="85" spans="1:12" s="45" customFormat="1" ht="10.5" hidden="1" customHeight="1" x14ac:dyDescent="0.2">
      <c r="A85" s="65"/>
      <c r="B85" s="71" t="s">
        <v>323</v>
      </c>
      <c r="C85" s="71"/>
      <c r="D85" s="71"/>
      <c r="E85" s="73">
        <f>SUM(E81:E84)</f>
        <v>0</v>
      </c>
      <c r="F85" s="49">
        <f>E85</f>
        <v>0</v>
      </c>
      <c r="G85" s="44"/>
      <c r="H85" s="44"/>
      <c r="L85" s="44"/>
    </row>
    <row r="86" spans="1:12" s="45" customFormat="1" ht="12.75" hidden="1" customHeight="1" x14ac:dyDescent="0.2">
      <c r="A86" s="65"/>
      <c r="B86" s="66"/>
      <c r="C86" s="79"/>
      <c r="D86" s="80"/>
      <c r="E86" s="81"/>
      <c r="F86" s="44"/>
      <c r="G86" s="44"/>
      <c r="H86" s="44"/>
      <c r="I86" s="44"/>
      <c r="J86" s="44"/>
      <c r="L86" s="44"/>
    </row>
    <row r="87" spans="1:12" s="45" customFormat="1" ht="12.75" customHeight="1" x14ac:dyDescent="0.2">
      <c r="A87" s="65"/>
      <c r="B87" s="66" t="s">
        <v>324</v>
      </c>
      <c r="C87" s="79" t="s">
        <v>325</v>
      </c>
      <c r="D87" s="80">
        <v>44238</v>
      </c>
      <c r="E87" s="81">
        <v>1077588.23</v>
      </c>
      <c r="F87" s="44"/>
      <c r="G87" s="82">
        <v>1077588.23</v>
      </c>
      <c r="H87" s="82">
        <v>1077588.23</v>
      </c>
      <c r="I87" s="44"/>
      <c r="J87" s="44"/>
      <c r="L87" s="44"/>
    </row>
    <row r="88" spans="1:12" s="45" customFormat="1" ht="12.75" hidden="1" customHeight="1" x14ac:dyDescent="0.2">
      <c r="A88" s="65"/>
      <c r="B88" s="66"/>
      <c r="C88" s="79"/>
      <c r="D88" s="80"/>
      <c r="E88" s="81"/>
      <c r="F88" s="44"/>
      <c r="G88" s="82"/>
      <c r="H88" s="82"/>
      <c r="I88" s="44"/>
      <c r="J88" s="44"/>
      <c r="L88" s="44"/>
    </row>
    <row r="89" spans="1:12" s="45" customFormat="1" ht="12.75" hidden="1" customHeight="1" x14ac:dyDescent="0.2">
      <c r="A89" s="65"/>
      <c r="B89" s="66"/>
      <c r="C89" s="79"/>
      <c r="D89" s="80"/>
      <c r="E89" s="81"/>
      <c r="F89" s="44"/>
      <c r="G89" s="82"/>
      <c r="H89" s="82"/>
      <c r="I89" s="44"/>
      <c r="J89" s="44"/>
      <c r="L89" s="44"/>
    </row>
    <row r="90" spans="1:12" s="45" customFormat="1" ht="12.75" hidden="1" customHeight="1" x14ac:dyDescent="0.2">
      <c r="A90" s="65"/>
      <c r="B90" s="66"/>
      <c r="C90" s="79"/>
      <c r="D90" s="80"/>
      <c r="E90" s="81"/>
      <c r="F90" s="44"/>
      <c r="G90" s="82"/>
      <c r="H90" s="82"/>
      <c r="I90" s="44"/>
      <c r="J90" s="44"/>
      <c r="L90" s="44"/>
    </row>
    <row r="91" spans="1:12" s="45" customFormat="1" ht="12.75" hidden="1" customHeight="1" x14ac:dyDescent="0.2">
      <c r="A91" s="65"/>
      <c r="B91" s="66"/>
      <c r="C91" s="79"/>
      <c r="D91" s="80"/>
      <c r="E91" s="81"/>
      <c r="F91" s="44"/>
      <c r="G91" s="82"/>
      <c r="H91" s="82"/>
      <c r="I91" s="44"/>
      <c r="J91" s="44"/>
      <c r="L91" s="44"/>
    </row>
    <row r="92" spans="1:12" s="45" customFormat="1" ht="12.75" hidden="1" customHeight="1" x14ac:dyDescent="0.2">
      <c r="A92" s="65"/>
      <c r="B92" s="66"/>
      <c r="C92" s="83"/>
      <c r="D92" s="80"/>
      <c r="E92" s="81"/>
      <c r="F92" s="44"/>
      <c r="G92" s="82"/>
      <c r="H92" s="82"/>
      <c r="I92" s="44"/>
      <c r="J92" s="44"/>
      <c r="L92" s="44"/>
    </row>
    <row r="93" spans="1:12" s="45" customFormat="1" ht="12.75" hidden="1" customHeight="1" x14ac:dyDescent="0.2">
      <c r="A93" s="65"/>
      <c r="B93" s="66"/>
      <c r="C93" s="83"/>
      <c r="D93" s="80"/>
      <c r="E93" s="81"/>
      <c r="F93" s="44"/>
      <c r="G93" s="82"/>
      <c r="H93" s="82"/>
      <c r="I93" s="44"/>
      <c r="J93" s="44"/>
      <c r="L93" s="44"/>
    </row>
    <row r="94" spans="1:12" s="45" customFormat="1" ht="12.75" hidden="1" customHeight="1" x14ac:dyDescent="0.2">
      <c r="A94" s="65"/>
      <c r="B94" s="66"/>
      <c r="C94" s="83"/>
      <c r="D94" s="80"/>
      <c r="E94" s="81"/>
      <c r="F94" s="44"/>
      <c r="G94" s="82"/>
      <c r="H94" s="82"/>
      <c r="I94" s="44"/>
      <c r="J94" s="44"/>
      <c r="L94" s="44"/>
    </row>
    <row r="95" spans="1:12" s="45" customFormat="1" ht="12.75" customHeight="1" x14ac:dyDescent="0.2">
      <c r="A95" s="65"/>
      <c r="B95" s="66"/>
      <c r="C95" s="79"/>
      <c r="D95" s="80"/>
      <c r="E95" s="81"/>
      <c r="F95" s="44"/>
      <c r="G95" s="44"/>
      <c r="H95" s="44"/>
      <c r="I95" s="44"/>
      <c r="J95" s="44"/>
      <c r="L95" s="44"/>
    </row>
    <row r="96" spans="1:12" s="45" customFormat="1" ht="10.5" customHeight="1" x14ac:dyDescent="0.2">
      <c r="A96" s="65"/>
      <c r="B96" s="71" t="s">
        <v>326</v>
      </c>
      <c r="C96" s="71"/>
      <c r="D96" s="71"/>
      <c r="E96" s="73">
        <f>SUM(E87:E95)</f>
        <v>1077588.23</v>
      </c>
      <c r="F96" s="49">
        <f>E96</f>
        <v>1077588.23</v>
      </c>
      <c r="G96" s="44"/>
      <c r="H96" s="44"/>
      <c r="I96" s="45">
        <f>SUM(H87:H96)</f>
        <v>1077588.23</v>
      </c>
      <c r="L96" s="44"/>
    </row>
    <row r="97" spans="1:12" s="45" customFormat="1" ht="12.75" customHeight="1" x14ac:dyDescent="0.2">
      <c r="A97" s="65"/>
      <c r="B97" s="66"/>
      <c r="C97" s="79"/>
      <c r="D97" s="80"/>
      <c r="E97" s="81"/>
      <c r="F97" s="44"/>
      <c r="G97" s="44"/>
      <c r="H97" s="44"/>
      <c r="I97" s="44"/>
      <c r="J97" s="44"/>
      <c r="L97" s="44"/>
    </row>
    <row r="98" spans="1:12" s="45" customFormat="1" ht="12.75" customHeight="1" x14ac:dyDescent="0.2">
      <c r="A98" s="65"/>
      <c r="B98" s="66" t="s">
        <v>327</v>
      </c>
      <c r="C98" s="79" t="s">
        <v>328</v>
      </c>
      <c r="D98" s="80">
        <v>44210</v>
      </c>
      <c r="E98" s="81">
        <v>5000000</v>
      </c>
      <c r="F98" s="44"/>
      <c r="G98" s="49"/>
      <c r="H98" s="49">
        <v>5000000</v>
      </c>
      <c r="J98" s="44"/>
      <c r="L98" s="44"/>
    </row>
    <row r="99" spans="1:12" s="45" customFormat="1" ht="12.75" customHeight="1" x14ac:dyDescent="0.2">
      <c r="A99" s="65"/>
      <c r="B99" s="66" t="s">
        <v>329</v>
      </c>
      <c r="C99" s="79">
        <v>202101031</v>
      </c>
      <c r="D99" s="80">
        <v>44216</v>
      </c>
      <c r="E99" s="81">
        <v>2000000</v>
      </c>
      <c r="F99" s="44"/>
      <c r="G99" s="49"/>
      <c r="H99" s="49">
        <v>2000000</v>
      </c>
      <c r="J99" s="44"/>
      <c r="L99" s="44"/>
    </row>
    <row r="100" spans="1:12" s="45" customFormat="1" ht="12.75" customHeight="1" x14ac:dyDescent="0.2">
      <c r="A100" s="65"/>
      <c r="B100" s="66" t="s">
        <v>330</v>
      </c>
      <c r="C100" s="79" t="s">
        <v>331</v>
      </c>
      <c r="D100" s="80">
        <v>44228</v>
      </c>
      <c r="E100" s="81">
        <v>1504041</v>
      </c>
      <c r="F100" s="44"/>
      <c r="G100" s="49">
        <f>E100</f>
        <v>1504041</v>
      </c>
      <c r="H100" s="49">
        <v>1504041</v>
      </c>
      <c r="J100" s="44"/>
      <c r="L100" s="44"/>
    </row>
    <row r="101" spans="1:12" s="45" customFormat="1" ht="12.75" customHeight="1" x14ac:dyDescent="0.2">
      <c r="A101" s="65"/>
      <c r="B101" s="66" t="s">
        <v>332</v>
      </c>
      <c r="C101" s="79" t="s">
        <v>333</v>
      </c>
      <c r="D101" s="80">
        <v>44228</v>
      </c>
      <c r="E101" s="81">
        <v>219755</v>
      </c>
      <c r="F101" s="44"/>
      <c r="G101" s="49">
        <f>E101</f>
        <v>219755</v>
      </c>
      <c r="H101" s="49">
        <v>219755</v>
      </c>
      <c r="J101" s="44"/>
      <c r="L101" s="44"/>
    </row>
    <row r="102" spans="1:12" s="45" customFormat="1" ht="12.75" customHeight="1" x14ac:dyDescent="0.2">
      <c r="A102" s="65"/>
      <c r="B102" s="66" t="s">
        <v>330</v>
      </c>
      <c r="C102" s="79" t="s">
        <v>334</v>
      </c>
      <c r="D102" s="80">
        <v>44228</v>
      </c>
      <c r="E102" s="81">
        <v>19006779.52</v>
      </c>
      <c r="F102" s="44"/>
      <c r="G102" s="49">
        <f>E102</f>
        <v>19006779.52</v>
      </c>
      <c r="H102" s="49">
        <v>19006779.52</v>
      </c>
      <c r="J102" s="44"/>
      <c r="L102" s="44"/>
    </row>
    <row r="103" spans="1:12" s="45" customFormat="1" ht="12.75" customHeight="1" x14ac:dyDescent="0.2">
      <c r="A103" s="65"/>
      <c r="B103" s="66" t="s">
        <v>327</v>
      </c>
      <c r="C103" s="83">
        <v>202102113</v>
      </c>
      <c r="D103" s="76">
        <v>44229</v>
      </c>
      <c r="E103" s="87">
        <v>5000000</v>
      </c>
      <c r="F103" s="44"/>
      <c r="G103" s="49">
        <v>5000000</v>
      </c>
      <c r="H103" s="49">
        <v>5000000</v>
      </c>
      <c r="J103" s="44"/>
      <c r="L103" s="44"/>
    </row>
    <row r="104" spans="1:12" s="45" customFormat="1" ht="12.75" customHeight="1" x14ac:dyDescent="0.2">
      <c r="A104" s="65"/>
      <c r="B104" s="66" t="s">
        <v>329</v>
      </c>
      <c r="C104" s="79" t="s">
        <v>335</v>
      </c>
      <c r="D104" s="80">
        <v>44229</v>
      </c>
      <c r="E104" s="81">
        <v>4000000</v>
      </c>
      <c r="F104" s="44"/>
      <c r="G104" s="49">
        <v>4000000</v>
      </c>
      <c r="H104" s="49">
        <v>4000000</v>
      </c>
      <c r="J104" s="44"/>
      <c r="L104" s="44"/>
    </row>
    <row r="105" spans="1:12" s="45" customFormat="1" ht="12.75" customHeight="1" x14ac:dyDescent="0.2">
      <c r="A105" s="65"/>
      <c r="B105" s="66" t="s">
        <v>336</v>
      </c>
      <c r="C105" s="83">
        <v>202102130</v>
      </c>
      <c r="D105" s="76">
        <v>44229</v>
      </c>
      <c r="E105" s="87">
        <v>2646218.4</v>
      </c>
      <c r="F105" s="44"/>
      <c r="G105" s="49">
        <v>2646218.4</v>
      </c>
      <c r="H105" s="49">
        <v>2646218.4</v>
      </c>
      <c r="J105" s="44"/>
      <c r="L105" s="44"/>
    </row>
    <row r="106" spans="1:12" s="45" customFormat="1" ht="12.75" customHeight="1" x14ac:dyDescent="0.2">
      <c r="A106" s="65"/>
      <c r="B106" s="66" t="s">
        <v>337</v>
      </c>
      <c r="C106" s="79" t="s">
        <v>338</v>
      </c>
      <c r="D106" s="80">
        <v>44229</v>
      </c>
      <c r="E106" s="81">
        <v>5000000</v>
      </c>
      <c r="F106" s="44"/>
      <c r="G106" s="49">
        <v>5000000</v>
      </c>
      <c r="H106" s="49">
        <v>5000000</v>
      </c>
      <c r="J106" s="44"/>
      <c r="L106" s="44"/>
    </row>
    <row r="107" spans="1:12" s="45" customFormat="1" ht="12.75" customHeight="1" x14ac:dyDescent="0.2">
      <c r="A107" s="65"/>
      <c r="B107" s="66" t="s">
        <v>332</v>
      </c>
      <c r="C107" s="83">
        <v>202102215</v>
      </c>
      <c r="D107" s="80">
        <v>44230</v>
      </c>
      <c r="E107" s="81">
        <v>327755</v>
      </c>
      <c r="F107" s="44"/>
      <c r="G107" s="49">
        <v>327755</v>
      </c>
      <c r="H107" s="49">
        <v>327755</v>
      </c>
      <c r="J107" s="44"/>
      <c r="L107" s="44"/>
    </row>
    <row r="108" spans="1:12" s="45" customFormat="1" ht="12.75" hidden="1" customHeight="1" x14ac:dyDescent="0.2">
      <c r="A108" s="65"/>
      <c r="B108" s="66"/>
      <c r="C108" s="79"/>
      <c r="D108" s="80"/>
      <c r="E108" s="81"/>
      <c r="F108" s="44"/>
      <c r="G108" s="49"/>
      <c r="H108" s="49"/>
      <c r="J108" s="44"/>
      <c r="L108" s="44"/>
    </row>
    <row r="109" spans="1:12" s="45" customFormat="1" ht="12.75" hidden="1" customHeight="1" x14ac:dyDescent="0.2">
      <c r="A109" s="65"/>
      <c r="B109" s="66"/>
      <c r="C109" s="79"/>
      <c r="D109" s="80"/>
      <c r="E109" s="81"/>
      <c r="F109" s="44"/>
      <c r="G109" s="49"/>
      <c r="H109" s="49"/>
      <c r="J109" s="44"/>
      <c r="L109" s="44"/>
    </row>
    <row r="110" spans="1:12" s="45" customFormat="1" ht="12.75" hidden="1" customHeight="1" x14ac:dyDescent="0.2">
      <c r="A110" s="65"/>
      <c r="B110" s="66"/>
      <c r="C110" s="79"/>
      <c r="D110" s="80"/>
      <c r="E110" s="81"/>
      <c r="F110" s="44"/>
      <c r="G110" s="49"/>
      <c r="H110" s="49"/>
      <c r="J110" s="44"/>
      <c r="L110" s="44"/>
    </row>
    <row r="111" spans="1:12" s="45" customFormat="1" ht="12.75" hidden="1" customHeight="1" x14ac:dyDescent="0.2">
      <c r="A111" s="65"/>
      <c r="B111" s="66"/>
      <c r="C111" s="79"/>
      <c r="D111" s="80"/>
      <c r="E111" s="81"/>
      <c r="F111" s="44"/>
      <c r="G111" s="49"/>
      <c r="H111" s="49"/>
      <c r="J111" s="44"/>
      <c r="L111" s="44"/>
    </row>
    <row r="112" spans="1:12" s="45" customFormat="1" ht="12.75" customHeight="1" x14ac:dyDescent="0.2">
      <c r="A112" s="65"/>
      <c r="B112" s="66"/>
      <c r="C112" s="79"/>
      <c r="D112" s="80"/>
      <c r="E112" s="81"/>
      <c r="F112" s="44"/>
      <c r="G112" s="44"/>
      <c r="H112" s="44"/>
      <c r="I112" s="44"/>
      <c r="J112" s="44"/>
      <c r="L112" s="44"/>
    </row>
    <row r="113" spans="1:12" s="45" customFormat="1" ht="10.5" customHeight="1" x14ac:dyDescent="0.2">
      <c r="A113" s="65"/>
      <c r="B113" s="71" t="s">
        <v>339</v>
      </c>
      <c r="C113" s="71"/>
      <c r="D113" s="71"/>
      <c r="E113" s="73">
        <f>SUM(E98:E112)</f>
        <v>44704548.919999994</v>
      </c>
      <c r="F113" s="49">
        <f>E113</f>
        <v>44704548.919999994</v>
      </c>
      <c r="G113" s="44"/>
      <c r="H113" s="44"/>
      <c r="I113" s="45">
        <f>SUM(H98:H113)</f>
        <v>44704548.919999994</v>
      </c>
      <c r="L113" s="44"/>
    </row>
    <row r="114" spans="1:12" s="45" customFormat="1" ht="12.75" customHeight="1" x14ac:dyDescent="0.2">
      <c r="A114" s="65"/>
      <c r="B114" s="66"/>
      <c r="C114" s="79"/>
      <c r="D114" s="80"/>
      <c r="E114" s="81"/>
      <c r="F114" s="44"/>
      <c r="G114" s="44"/>
      <c r="H114" s="44"/>
      <c r="I114" s="44"/>
      <c r="J114" s="44"/>
      <c r="L114" s="44"/>
    </row>
    <row r="115" spans="1:12" s="45" customFormat="1" ht="12.75" customHeight="1" x14ac:dyDescent="0.2">
      <c r="A115" s="65"/>
      <c r="B115" s="66" t="s">
        <v>340</v>
      </c>
      <c r="C115" s="79" t="s">
        <v>341</v>
      </c>
      <c r="D115" s="80">
        <v>44232</v>
      </c>
      <c r="E115" s="81">
        <v>30000</v>
      </c>
      <c r="F115" s="44"/>
      <c r="G115" s="82">
        <v>30000</v>
      </c>
      <c r="H115" s="82">
        <v>30000</v>
      </c>
      <c r="I115" s="44"/>
      <c r="J115" s="44"/>
      <c r="L115" s="44"/>
    </row>
    <row r="116" spans="1:12" s="45" customFormat="1" ht="12.75" hidden="1" customHeight="1" x14ac:dyDescent="0.2">
      <c r="A116" s="65" t="s">
        <v>342</v>
      </c>
      <c r="B116" s="66" t="s">
        <v>343</v>
      </c>
      <c r="C116" s="79"/>
      <c r="D116" s="80"/>
      <c r="E116" s="81"/>
      <c r="F116" s="44"/>
      <c r="G116" s="82"/>
      <c r="H116" s="82"/>
      <c r="I116" s="44"/>
      <c r="J116" s="44"/>
      <c r="L116" s="44"/>
    </row>
    <row r="117" spans="1:12" s="45" customFormat="1" ht="12.75" hidden="1" customHeight="1" x14ac:dyDescent="0.2">
      <c r="A117" s="65"/>
      <c r="B117" s="66" t="s">
        <v>343</v>
      </c>
      <c r="C117" s="83"/>
      <c r="D117" s="80"/>
      <c r="E117" s="81"/>
      <c r="F117" s="44"/>
      <c r="G117" s="82"/>
      <c r="H117" s="82"/>
      <c r="I117" s="44"/>
      <c r="J117" s="44"/>
      <c r="L117" s="44"/>
    </row>
    <row r="118" spans="1:12" s="45" customFormat="1" ht="12.75" hidden="1" customHeight="1" x14ac:dyDescent="0.2">
      <c r="A118" s="65"/>
      <c r="B118" s="66" t="s">
        <v>343</v>
      </c>
      <c r="C118" s="79"/>
      <c r="D118" s="80"/>
      <c r="E118" s="81"/>
      <c r="F118" s="44"/>
      <c r="G118" s="82"/>
      <c r="H118" s="82"/>
      <c r="I118" s="44"/>
      <c r="J118" s="44"/>
      <c r="L118" s="44"/>
    </row>
    <row r="119" spans="1:12" s="45" customFormat="1" ht="12.75" hidden="1" customHeight="1" x14ac:dyDescent="0.2">
      <c r="A119" s="65"/>
      <c r="B119" s="66"/>
      <c r="C119" s="83"/>
      <c r="D119" s="80"/>
      <c r="E119" s="81"/>
      <c r="F119" s="44"/>
      <c r="G119" s="82"/>
      <c r="H119" s="82"/>
      <c r="I119" s="44"/>
      <c r="J119" s="44"/>
      <c r="L119" s="44"/>
    </row>
    <row r="120" spans="1:12" s="45" customFormat="1" ht="12.75" customHeight="1" x14ac:dyDescent="0.2">
      <c r="A120" s="65"/>
      <c r="B120" s="66"/>
      <c r="C120" s="79"/>
      <c r="D120" s="80"/>
      <c r="E120" s="81"/>
      <c r="F120" s="44"/>
      <c r="G120" s="44"/>
      <c r="H120" s="44"/>
      <c r="I120" s="44"/>
      <c r="J120" s="44"/>
      <c r="L120" s="44"/>
    </row>
    <row r="121" spans="1:12" s="45" customFormat="1" ht="10.5" customHeight="1" x14ac:dyDescent="0.2">
      <c r="A121" s="65"/>
      <c r="B121" s="71" t="s">
        <v>344</v>
      </c>
      <c r="C121" s="71"/>
      <c r="D121" s="71"/>
      <c r="E121" s="73">
        <f>SUM(E115:E120)</f>
        <v>30000</v>
      </c>
      <c r="F121" s="49">
        <f>E121</f>
        <v>30000</v>
      </c>
      <c r="G121" s="44"/>
      <c r="H121" s="44"/>
      <c r="I121" s="45">
        <f>SUM(H114:H121)</f>
        <v>30000</v>
      </c>
      <c r="L121" s="44"/>
    </row>
    <row r="122" spans="1:12" s="45" customFormat="1" ht="12.75" customHeight="1" x14ac:dyDescent="0.2">
      <c r="A122" s="65"/>
      <c r="B122" s="66"/>
      <c r="C122" s="79"/>
      <c r="D122" s="80"/>
      <c r="E122" s="81"/>
      <c r="F122" s="44"/>
      <c r="G122" s="44"/>
      <c r="H122" s="44"/>
      <c r="I122" s="44"/>
      <c r="J122" s="44"/>
      <c r="L122" s="44"/>
    </row>
    <row r="123" spans="1:12" s="45" customFormat="1" ht="12.75" hidden="1" customHeight="1" x14ac:dyDescent="0.2">
      <c r="A123" s="65"/>
      <c r="B123" s="66"/>
      <c r="C123" s="79"/>
      <c r="D123" s="80"/>
      <c r="E123" s="81"/>
      <c r="F123" s="44"/>
      <c r="G123" s="44"/>
      <c r="H123" s="44"/>
      <c r="I123" s="44"/>
      <c r="J123" s="44"/>
      <c r="L123" s="44"/>
    </row>
    <row r="124" spans="1:12" s="45" customFormat="1" ht="12.75" hidden="1" customHeight="1" x14ac:dyDescent="0.2">
      <c r="A124" s="65"/>
      <c r="B124" s="66"/>
      <c r="C124" s="79"/>
      <c r="D124" s="80"/>
      <c r="E124" s="81"/>
      <c r="F124" s="44"/>
      <c r="G124" s="44"/>
      <c r="H124" s="44"/>
      <c r="I124" s="44"/>
      <c r="J124" s="44"/>
      <c r="L124" s="44"/>
    </row>
    <row r="125" spans="1:12" s="45" customFormat="1" ht="12.75" hidden="1" customHeight="1" x14ac:dyDescent="0.2">
      <c r="A125" s="65"/>
      <c r="B125" s="66"/>
      <c r="C125" s="79"/>
      <c r="D125" s="80"/>
      <c r="E125" s="81"/>
      <c r="F125" s="44"/>
      <c r="G125" s="44"/>
      <c r="H125" s="44"/>
      <c r="I125" s="44"/>
      <c r="J125" s="44"/>
      <c r="L125" s="44"/>
    </row>
    <row r="126" spans="1:12" s="45" customFormat="1" ht="12.75" hidden="1" customHeight="1" x14ac:dyDescent="0.2">
      <c r="A126" s="65"/>
      <c r="B126" s="66" t="s">
        <v>345</v>
      </c>
      <c r="C126" s="79"/>
      <c r="D126" s="80"/>
      <c r="E126" s="81"/>
      <c r="F126" s="44"/>
      <c r="G126" s="82"/>
      <c r="H126" s="82"/>
      <c r="J126" s="44"/>
      <c r="L126" s="44"/>
    </row>
    <row r="127" spans="1:12" s="45" customFormat="1" ht="12.75" hidden="1" customHeight="1" x14ac:dyDescent="0.2">
      <c r="A127" s="65"/>
      <c r="B127" s="66" t="s">
        <v>346</v>
      </c>
      <c r="C127" s="79"/>
      <c r="D127" s="80"/>
      <c r="E127" s="81"/>
      <c r="F127" s="44"/>
      <c r="G127" s="82"/>
      <c r="H127" s="82"/>
      <c r="J127" s="44"/>
      <c r="L127" s="44"/>
    </row>
    <row r="128" spans="1:12" s="45" customFormat="1" ht="12.75" hidden="1" customHeight="1" x14ac:dyDescent="0.2">
      <c r="A128" s="65"/>
      <c r="B128" s="66" t="s">
        <v>347</v>
      </c>
      <c r="C128" s="79"/>
      <c r="D128" s="80"/>
      <c r="E128" s="81"/>
      <c r="F128" s="44"/>
      <c r="G128" s="82"/>
      <c r="H128" s="82"/>
      <c r="J128" s="44"/>
      <c r="L128" s="44"/>
    </row>
    <row r="129" spans="1:12" s="45" customFormat="1" ht="12.75" hidden="1" customHeight="1" x14ac:dyDescent="0.2">
      <c r="A129" s="65"/>
      <c r="B129" s="66" t="s">
        <v>348</v>
      </c>
      <c r="C129" s="79"/>
      <c r="D129" s="80"/>
      <c r="E129" s="81"/>
      <c r="F129" s="44"/>
      <c r="G129" s="82"/>
      <c r="H129" s="82"/>
      <c r="J129" s="44"/>
      <c r="L129" s="44"/>
    </row>
    <row r="130" spans="1:12" s="45" customFormat="1" ht="12.75" hidden="1" customHeight="1" x14ac:dyDescent="0.2">
      <c r="A130" s="65"/>
      <c r="B130" s="66" t="s">
        <v>349</v>
      </c>
      <c r="C130" s="79"/>
      <c r="D130" s="80"/>
      <c r="E130" s="81"/>
      <c r="F130" s="44"/>
      <c r="G130" s="82"/>
      <c r="H130" s="82"/>
      <c r="J130" s="44"/>
      <c r="L130" s="44"/>
    </row>
    <row r="131" spans="1:12" s="45" customFormat="1" ht="12.75" hidden="1" customHeight="1" x14ac:dyDescent="0.2">
      <c r="A131" s="65"/>
      <c r="B131" s="66" t="s">
        <v>350</v>
      </c>
      <c r="C131" s="79"/>
      <c r="D131" s="80"/>
      <c r="E131" s="81"/>
      <c r="F131" s="44"/>
      <c r="G131" s="94"/>
      <c r="H131" s="94"/>
      <c r="J131" s="44"/>
      <c r="L131" s="44"/>
    </row>
    <row r="132" spans="1:12" s="45" customFormat="1" ht="12.75" hidden="1" customHeight="1" x14ac:dyDescent="0.2">
      <c r="A132" s="65"/>
      <c r="B132" s="66" t="s">
        <v>350</v>
      </c>
      <c r="C132" s="79"/>
      <c r="D132" s="80"/>
      <c r="E132" s="81"/>
      <c r="F132" s="44"/>
      <c r="G132" s="82"/>
      <c r="H132" s="82"/>
      <c r="J132" s="44"/>
      <c r="L132" s="44"/>
    </row>
    <row r="133" spans="1:12" s="45" customFormat="1" ht="12.75" hidden="1" customHeight="1" x14ac:dyDescent="0.2">
      <c r="A133" s="65"/>
      <c r="B133" s="66" t="s">
        <v>350</v>
      </c>
      <c r="C133" s="79"/>
      <c r="D133" s="80"/>
      <c r="E133" s="81"/>
      <c r="F133" s="44"/>
      <c r="G133" s="82"/>
      <c r="H133" s="82"/>
      <c r="J133" s="44"/>
      <c r="L133" s="44"/>
    </row>
    <row r="134" spans="1:12" s="45" customFormat="1" ht="12.75" hidden="1" customHeight="1" x14ac:dyDescent="0.2">
      <c r="A134" s="65"/>
      <c r="B134" s="66" t="s">
        <v>351</v>
      </c>
      <c r="C134" s="79"/>
      <c r="D134" s="80"/>
      <c r="E134" s="81"/>
      <c r="F134" s="44"/>
      <c r="G134" s="82"/>
      <c r="H134" s="82"/>
      <c r="J134" s="44"/>
      <c r="L134" s="44"/>
    </row>
    <row r="135" spans="1:12" s="45" customFormat="1" ht="12.75" hidden="1" customHeight="1" x14ac:dyDescent="0.2">
      <c r="A135" s="65"/>
      <c r="B135" s="66" t="s">
        <v>352</v>
      </c>
      <c r="C135" s="79"/>
      <c r="D135" s="95"/>
      <c r="E135" s="81"/>
      <c r="F135" s="44"/>
      <c r="G135" s="82"/>
      <c r="H135" s="82"/>
      <c r="J135" s="44"/>
      <c r="L135" s="44"/>
    </row>
    <row r="136" spans="1:12" s="45" customFormat="1" ht="12.75" hidden="1" customHeight="1" x14ac:dyDescent="0.2">
      <c r="A136" s="65"/>
      <c r="B136" s="66" t="s">
        <v>351</v>
      </c>
      <c r="C136" s="79"/>
      <c r="D136" s="80"/>
      <c r="E136" s="81"/>
      <c r="F136" s="44"/>
      <c r="G136" s="82"/>
      <c r="H136" s="82"/>
      <c r="J136" s="44"/>
      <c r="L136" s="44"/>
    </row>
    <row r="137" spans="1:12" s="45" customFormat="1" ht="12.75" hidden="1" customHeight="1" x14ac:dyDescent="0.2">
      <c r="A137" s="65"/>
      <c r="B137" s="66" t="s">
        <v>351</v>
      </c>
      <c r="C137" s="83"/>
      <c r="D137" s="80"/>
      <c r="E137" s="81"/>
      <c r="F137" s="44"/>
      <c r="G137" s="82"/>
      <c r="H137" s="82"/>
      <c r="J137" s="44"/>
      <c r="L137" s="44"/>
    </row>
    <row r="138" spans="1:12" s="45" customFormat="1" ht="12.75" hidden="1" customHeight="1" x14ac:dyDescent="0.2">
      <c r="A138" s="65"/>
      <c r="B138" s="66" t="s">
        <v>352</v>
      </c>
      <c r="C138" s="83"/>
      <c r="D138" s="80"/>
      <c r="E138" s="81"/>
      <c r="F138" s="44"/>
      <c r="G138" s="82"/>
      <c r="H138" s="82"/>
      <c r="J138" s="44"/>
      <c r="L138" s="44"/>
    </row>
    <row r="139" spans="1:12" s="45" customFormat="1" ht="12.75" hidden="1" customHeight="1" x14ac:dyDescent="0.2">
      <c r="A139" s="65"/>
      <c r="B139" s="66" t="s">
        <v>353</v>
      </c>
      <c r="C139" s="83"/>
      <c r="D139" s="80"/>
      <c r="E139" s="81"/>
      <c r="F139" s="44"/>
      <c r="G139" s="82"/>
      <c r="H139" s="82"/>
      <c r="J139" s="44"/>
      <c r="L139" s="44"/>
    </row>
    <row r="140" spans="1:12" s="45" customFormat="1" ht="12.75" hidden="1" customHeight="1" x14ac:dyDescent="0.2">
      <c r="A140" s="65"/>
      <c r="B140" s="66" t="s">
        <v>354</v>
      </c>
      <c r="C140" s="83"/>
      <c r="D140" s="80"/>
      <c r="E140" s="81"/>
      <c r="F140" s="44"/>
      <c r="G140" s="82"/>
      <c r="H140" s="82"/>
      <c r="J140" s="44"/>
      <c r="L140" s="44"/>
    </row>
    <row r="141" spans="1:12" s="45" customFormat="1" ht="12.75" hidden="1" customHeight="1" x14ac:dyDescent="0.2">
      <c r="A141" s="65"/>
      <c r="B141" s="66" t="s">
        <v>355</v>
      </c>
      <c r="C141" s="83"/>
      <c r="D141" s="80"/>
      <c r="E141" s="81"/>
      <c r="F141" s="44"/>
      <c r="G141" s="82"/>
      <c r="H141" s="82"/>
      <c r="J141" s="44"/>
      <c r="L141" s="44"/>
    </row>
    <row r="142" spans="1:12" s="45" customFormat="1" ht="12.75" hidden="1" customHeight="1" x14ac:dyDescent="0.2">
      <c r="A142" s="65"/>
      <c r="B142" s="66"/>
      <c r="C142" s="83"/>
      <c r="D142" s="80"/>
      <c r="E142" s="81"/>
      <c r="F142" s="44"/>
      <c r="G142" s="82"/>
      <c r="H142" s="82"/>
      <c r="J142" s="44"/>
      <c r="L142" s="44"/>
    </row>
    <row r="143" spans="1:12" s="45" customFormat="1" ht="12.75" hidden="1" customHeight="1" x14ac:dyDescent="0.2">
      <c r="A143" s="65"/>
      <c r="B143" s="66"/>
      <c r="C143" s="79"/>
      <c r="D143" s="80"/>
      <c r="E143" s="81"/>
      <c r="F143" s="44"/>
      <c r="G143" s="44"/>
      <c r="H143" s="44"/>
      <c r="I143" s="44"/>
      <c r="J143" s="44"/>
      <c r="L143" s="44"/>
    </row>
    <row r="144" spans="1:12" s="45" customFormat="1" ht="10.5" hidden="1" customHeight="1" x14ac:dyDescent="0.2">
      <c r="A144" s="65"/>
      <c r="B144" s="71" t="s">
        <v>356</v>
      </c>
      <c r="C144" s="71"/>
      <c r="D144" s="71"/>
      <c r="E144" s="73">
        <f>SUM(E126:E143)</f>
        <v>0</v>
      </c>
      <c r="F144" s="49">
        <f>E144</f>
        <v>0</v>
      </c>
      <c r="G144" s="44"/>
      <c r="H144" s="44"/>
      <c r="L144" s="44"/>
    </row>
    <row r="145" spans="1:12" s="45" customFormat="1" ht="10.5" hidden="1" customHeight="1" x14ac:dyDescent="0.2">
      <c r="A145" s="65"/>
      <c r="B145" s="92"/>
      <c r="C145" s="92"/>
      <c r="D145" s="92"/>
      <c r="E145" s="77"/>
      <c r="F145" s="49"/>
      <c r="G145" s="44"/>
      <c r="H145" s="44"/>
      <c r="L145" s="44"/>
    </row>
    <row r="146" spans="1:12" s="45" customFormat="1" ht="12.75" customHeight="1" x14ac:dyDescent="0.2">
      <c r="A146" s="65"/>
      <c r="B146" s="66" t="s">
        <v>357</v>
      </c>
      <c r="C146" s="79" t="s">
        <v>358</v>
      </c>
      <c r="D146" s="80">
        <v>44216</v>
      </c>
      <c r="E146" s="81">
        <v>34475</v>
      </c>
      <c r="F146" s="44"/>
      <c r="G146" s="82"/>
      <c r="H146" s="82">
        <v>34475</v>
      </c>
      <c r="J146" s="44"/>
      <c r="L146" s="44"/>
    </row>
    <row r="147" spans="1:12" s="45" customFormat="1" ht="12.75" customHeight="1" x14ac:dyDescent="0.2">
      <c r="A147" s="65"/>
      <c r="B147" s="66" t="s">
        <v>357</v>
      </c>
      <c r="C147" s="83">
        <v>202102067</v>
      </c>
      <c r="D147" s="80">
        <v>44228</v>
      </c>
      <c r="E147" s="81">
        <v>34475</v>
      </c>
      <c r="F147" s="44"/>
      <c r="G147" s="82">
        <f>E147</f>
        <v>34475</v>
      </c>
      <c r="H147" s="82">
        <v>34475</v>
      </c>
      <c r="J147" s="44"/>
      <c r="L147" s="44"/>
    </row>
    <row r="148" spans="1:12" s="45" customFormat="1" ht="12.75" customHeight="1" x14ac:dyDescent="0.2">
      <c r="A148" s="65"/>
      <c r="B148" s="66"/>
      <c r="C148" s="79"/>
      <c r="D148" s="80"/>
      <c r="E148" s="81"/>
      <c r="F148" s="44"/>
      <c r="G148" s="44"/>
      <c r="H148" s="44"/>
      <c r="I148" s="44"/>
      <c r="J148" s="44"/>
      <c r="L148" s="44"/>
    </row>
    <row r="149" spans="1:12" s="45" customFormat="1" ht="10.5" customHeight="1" x14ac:dyDescent="0.2">
      <c r="A149" s="65"/>
      <c r="B149" s="71" t="s">
        <v>359</v>
      </c>
      <c r="C149" s="71"/>
      <c r="D149" s="71"/>
      <c r="E149" s="73">
        <f>SUM(E146:E148)</f>
        <v>68950</v>
      </c>
      <c r="F149" s="49">
        <f>E149</f>
        <v>68950</v>
      </c>
      <c r="G149" s="44"/>
      <c r="H149" s="44"/>
      <c r="I149" s="45">
        <f>SUM(H145:H149)</f>
        <v>68950</v>
      </c>
      <c r="L149" s="44"/>
    </row>
    <row r="150" spans="1:12" s="45" customFormat="1" ht="12.75" hidden="1" customHeight="1" x14ac:dyDescent="0.2">
      <c r="A150" s="65"/>
      <c r="B150" s="66"/>
      <c r="C150" s="79"/>
      <c r="D150" s="80"/>
      <c r="E150" s="81"/>
      <c r="F150" s="44"/>
      <c r="G150" s="44"/>
      <c r="H150" s="44"/>
      <c r="I150" s="44"/>
      <c r="J150" s="44"/>
      <c r="L150" s="44"/>
    </row>
    <row r="151" spans="1:12" s="45" customFormat="1" ht="12.75" hidden="1" customHeight="1" x14ac:dyDescent="0.2">
      <c r="A151" s="65"/>
      <c r="B151" s="66" t="s">
        <v>360</v>
      </c>
      <c r="C151" s="79"/>
      <c r="D151" s="80"/>
      <c r="E151" s="81"/>
      <c r="F151" s="44"/>
      <c r="G151" s="82"/>
      <c r="H151" s="82"/>
      <c r="J151" s="44"/>
      <c r="L151" s="44"/>
    </row>
    <row r="152" spans="1:12" s="45" customFormat="1" ht="12.75" hidden="1" customHeight="1" x14ac:dyDescent="0.2">
      <c r="A152" s="65"/>
      <c r="B152" s="66" t="s">
        <v>360</v>
      </c>
      <c r="C152" s="79"/>
      <c r="D152" s="80"/>
      <c r="E152" s="81"/>
      <c r="F152" s="44"/>
      <c r="G152" s="82"/>
      <c r="H152" s="82"/>
      <c r="J152" s="44"/>
      <c r="L152" s="44"/>
    </row>
    <row r="153" spans="1:12" s="45" customFormat="1" ht="12.75" hidden="1" customHeight="1" x14ac:dyDescent="0.2">
      <c r="A153" s="65"/>
      <c r="B153" s="66" t="s">
        <v>360</v>
      </c>
      <c r="C153" s="83"/>
      <c r="D153" s="80"/>
      <c r="E153" s="81"/>
      <c r="F153" s="44"/>
      <c r="G153" s="82"/>
      <c r="H153" s="82"/>
      <c r="I153" s="44"/>
      <c r="J153" s="44"/>
      <c r="L153" s="44"/>
    </row>
    <row r="154" spans="1:12" s="45" customFormat="1" ht="12.75" hidden="1" customHeight="1" x14ac:dyDescent="0.2">
      <c r="A154" s="65"/>
      <c r="B154" s="66" t="s">
        <v>360</v>
      </c>
      <c r="C154" s="79"/>
      <c r="D154" s="80"/>
      <c r="E154" s="81"/>
      <c r="F154" s="44"/>
      <c r="G154" s="82"/>
      <c r="H154" s="82"/>
      <c r="I154" s="44"/>
      <c r="J154" s="44"/>
      <c r="L154" s="44"/>
    </row>
    <row r="155" spans="1:12" s="45" customFormat="1" ht="12.75" hidden="1" customHeight="1" x14ac:dyDescent="0.2">
      <c r="A155" s="65"/>
      <c r="B155" s="66"/>
      <c r="C155" s="79"/>
      <c r="D155" s="80"/>
      <c r="E155" s="81"/>
      <c r="F155" s="44"/>
      <c r="G155" s="82"/>
      <c r="H155" s="82"/>
      <c r="I155" s="44"/>
      <c r="J155" s="44"/>
      <c r="L155" s="44"/>
    </row>
    <row r="156" spans="1:12" s="45" customFormat="1" ht="10.5" hidden="1" customHeight="1" x14ac:dyDescent="0.2">
      <c r="A156" s="65"/>
      <c r="B156" s="71" t="s">
        <v>361</v>
      </c>
      <c r="C156" s="71"/>
      <c r="D156" s="71"/>
      <c r="E156" s="73">
        <f>SUM(E151:E154)</f>
        <v>0</v>
      </c>
      <c r="F156" s="49">
        <f>E156</f>
        <v>0</v>
      </c>
      <c r="G156" s="44"/>
      <c r="H156" s="44"/>
      <c r="L156" s="44"/>
    </row>
    <row r="157" spans="1:12" s="45" customFormat="1" ht="10.5" customHeight="1" x14ac:dyDescent="0.2">
      <c r="A157" s="65"/>
      <c r="B157" s="92"/>
      <c r="C157" s="92"/>
      <c r="D157" s="92"/>
      <c r="E157" s="77"/>
      <c r="F157" s="49"/>
      <c r="G157" s="44"/>
      <c r="H157" s="44"/>
      <c r="L157" s="44"/>
    </row>
    <row r="158" spans="1:12" s="45" customFormat="1" ht="12.75" customHeight="1" x14ac:dyDescent="0.2">
      <c r="A158" s="65"/>
      <c r="B158" s="66" t="s">
        <v>362</v>
      </c>
      <c r="C158" s="79" t="s">
        <v>363</v>
      </c>
      <c r="D158" s="80">
        <v>44228</v>
      </c>
      <c r="E158" s="81">
        <v>19167</v>
      </c>
      <c r="F158" s="44"/>
      <c r="G158" s="82">
        <f>E158</f>
        <v>19167</v>
      </c>
      <c r="H158" s="82">
        <v>19167</v>
      </c>
      <c r="J158" s="44"/>
      <c r="L158" s="44"/>
    </row>
    <row r="159" spans="1:12" s="45" customFormat="1" ht="12.75" customHeight="1" x14ac:dyDescent="0.2">
      <c r="A159" s="65"/>
      <c r="B159" s="66" t="s">
        <v>362</v>
      </c>
      <c r="C159" s="83">
        <v>202102163</v>
      </c>
      <c r="D159" s="76">
        <v>44229</v>
      </c>
      <c r="E159" s="87">
        <v>19167</v>
      </c>
      <c r="F159" s="44"/>
      <c r="G159" s="82">
        <f>E159</f>
        <v>19167</v>
      </c>
      <c r="H159" s="82">
        <v>19167</v>
      </c>
      <c r="J159" s="44"/>
      <c r="L159" s="44"/>
    </row>
    <row r="160" spans="1:12" s="45" customFormat="1" ht="12.75" customHeight="1" x14ac:dyDescent="0.2">
      <c r="A160" s="65"/>
      <c r="B160" s="66"/>
      <c r="C160" s="79"/>
      <c r="D160" s="80"/>
      <c r="E160" s="81"/>
      <c r="F160" s="44"/>
      <c r="G160" s="44"/>
      <c r="H160" s="44"/>
      <c r="I160" s="44"/>
      <c r="J160" s="44"/>
      <c r="L160" s="44"/>
    </row>
    <row r="161" spans="1:12" s="45" customFormat="1" ht="10.5" customHeight="1" x14ac:dyDescent="0.2">
      <c r="A161" s="65"/>
      <c r="B161" s="71" t="s">
        <v>361</v>
      </c>
      <c r="C161" s="71"/>
      <c r="D161" s="71"/>
      <c r="E161" s="73">
        <f>SUM(E158:E160)</f>
        <v>38334</v>
      </c>
      <c r="F161" s="49">
        <f>E161</f>
        <v>38334</v>
      </c>
      <c r="G161" s="44"/>
      <c r="H161" s="44"/>
      <c r="I161" s="45">
        <f>SUM(H157:H161)</f>
        <v>38334</v>
      </c>
      <c r="L161" s="44"/>
    </row>
    <row r="162" spans="1:12" s="45" customFormat="1" ht="10.5" customHeight="1" x14ac:dyDescent="0.2">
      <c r="A162" s="65"/>
      <c r="B162" s="92"/>
      <c r="C162" s="92"/>
      <c r="D162" s="92"/>
      <c r="E162" s="77"/>
      <c r="F162" s="49"/>
      <c r="G162" s="44"/>
      <c r="H162" s="44"/>
      <c r="L162" s="44"/>
    </row>
    <row r="163" spans="1:12" s="45" customFormat="1" ht="10.5" hidden="1" customHeight="1" x14ac:dyDescent="0.2">
      <c r="A163" s="65"/>
      <c r="B163" s="92"/>
      <c r="C163" s="92"/>
      <c r="D163" s="92"/>
      <c r="E163" s="77"/>
      <c r="F163" s="49"/>
      <c r="G163" s="44"/>
      <c r="H163" s="44"/>
      <c r="L163" s="44"/>
    </row>
    <row r="164" spans="1:12" s="45" customFormat="1" ht="10.5" hidden="1" customHeight="1" x14ac:dyDescent="0.2">
      <c r="A164" s="65"/>
      <c r="B164" s="92"/>
      <c r="C164" s="92"/>
      <c r="D164" s="92"/>
      <c r="E164" s="77"/>
      <c r="F164" s="49"/>
      <c r="G164" s="44"/>
      <c r="H164" s="44"/>
      <c r="L164" s="44"/>
    </row>
    <row r="165" spans="1:12" s="45" customFormat="1" ht="10.5" hidden="1" customHeight="1" x14ac:dyDescent="0.2">
      <c r="A165" s="65"/>
      <c r="B165" s="92"/>
      <c r="C165" s="92"/>
      <c r="D165" s="92"/>
      <c r="E165" s="77"/>
      <c r="F165" s="49"/>
      <c r="G165" s="44"/>
      <c r="H165" s="44"/>
      <c r="L165" s="44"/>
    </row>
    <row r="166" spans="1:12" s="45" customFormat="1" ht="10.5" hidden="1" customHeight="1" x14ac:dyDescent="0.2">
      <c r="A166" s="65"/>
      <c r="B166" s="92"/>
      <c r="C166" s="92"/>
      <c r="D166" s="92"/>
      <c r="E166" s="77"/>
      <c r="F166" s="49"/>
      <c r="G166" s="44"/>
      <c r="H166" s="44"/>
      <c r="L166" s="44"/>
    </row>
    <row r="167" spans="1:12" s="45" customFormat="1" ht="12.75" hidden="1" customHeight="1" x14ac:dyDescent="0.2">
      <c r="A167" s="65"/>
      <c r="B167" s="66"/>
      <c r="C167" s="79"/>
      <c r="D167" s="80"/>
      <c r="E167" s="81"/>
      <c r="F167" s="44"/>
      <c r="G167" s="44"/>
      <c r="H167" s="44"/>
      <c r="I167" s="44"/>
      <c r="J167" s="44"/>
      <c r="L167" s="44"/>
    </row>
    <row r="168" spans="1:12" s="45" customFormat="1" ht="12.75" hidden="1" customHeight="1" x14ac:dyDescent="0.2">
      <c r="A168" s="65"/>
      <c r="B168" s="66"/>
      <c r="C168" s="79"/>
      <c r="D168" s="80"/>
      <c r="E168" s="81"/>
      <c r="F168" s="44"/>
      <c r="G168" s="44"/>
      <c r="H168" s="44"/>
      <c r="I168" s="44"/>
      <c r="J168" s="44"/>
      <c r="L168" s="44"/>
    </row>
    <row r="169" spans="1:12" s="45" customFormat="1" ht="12.75" hidden="1" customHeight="1" x14ac:dyDescent="0.2">
      <c r="A169" s="65"/>
      <c r="B169" s="66"/>
      <c r="C169" s="79"/>
      <c r="D169" s="80"/>
      <c r="E169" s="81"/>
      <c r="F169" s="44"/>
      <c r="G169" s="44"/>
      <c r="H169" s="44"/>
      <c r="I169" s="44"/>
      <c r="J169" s="44"/>
      <c r="L169" s="44"/>
    </row>
    <row r="170" spans="1:12" s="45" customFormat="1" ht="12.75" customHeight="1" x14ac:dyDescent="0.2">
      <c r="A170" s="65"/>
      <c r="B170" s="66" t="s">
        <v>364</v>
      </c>
      <c r="C170" s="79" t="s">
        <v>365</v>
      </c>
      <c r="D170" s="80">
        <v>44217</v>
      </c>
      <c r="E170" s="81">
        <v>628682.82999999996</v>
      </c>
      <c r="F170" s="44"/>
      <c r="G170" s="82"/>
      <c r="H170" s="82">
        <v>628682.82999999996</v>
      </c>
      <c r="J170" s="44"/>
      <c r="L170" s="44"/>
    </row>
    <row r="171" spans="1:12" s="45" customFormat="1" ht="12.75" customHeight="1" x14ac:dyDescent="0.2">
      <c r="A171" s="65"/>
      <c r="B171" s="66" t="s">
        <v>366</v>
      </c>
      <c r="C171" s="79" t="s">
        <v>367</v>
      </c>
      <c r="D171" s="80">
        <v>44217</v>
      </c>
      <c r="E171" s="81">
        <v>2165989.67</v>
      </c>
      <c r="F171" s="44"/>
      <c r="G171" s="82"/>
      <c r="H171" s="82">
        <v>2165989.67</v>
      </c>
      <c r="J171" s="44"/>
      <c r="L171" s="44"/>
    </row>
    <row r="172" spans="1:12" s="45" customFormat="1" ht="12.75" customHeight="1" x14ac:dyDescent="0.2">
      <c r="A172" s="65"/>
      <c r="B172" s="66" t="s">
        <v>364</v>
      </c>
      <c r="C172" s="79" t="s">
        <v>368</v>
      </c>
      <c r="D172" s="80">
        <v>44230</v>
      </c>
      <c r="E172" s="81">
        <v>628682.82999999996</v>
      </c>
      <c r="F172" s="44"/>
      <c r="G172" s="82">
        <v>628682.82999999996</v>
      </c>
      <c r="H172" s="82">
        <v>628682.82999999996</v>
      </c>
      <c r="J172" s="44"/>
      <c r="L172" s="44"/>
    </row>
    <row r="173" spans="1:12" s="45" customFormat="1" ht="12.75" customHeight="1" x14ac:dyDescent="0.2">
      <c r="A173" s="65"/>
      <c r="B173" s="66" t="s">
        <v>366</v>
      </c>
      <c r="C173" s="79" t="s">
        <v>369</v>
      </c>
      <c r="D173" s="80">
        <v>44231</v>
      </c>
      <c r="E173" s="81">
        <v>2165989.67</v>
      </c>
      <c r="F173" s="44"/>
      <c r="G173" s="82">
        <v>2165989.67</v>
      </c>
      <c r="H173" s="82">
        <v>2165989.67</v>
      </c>
      <c r="J173" s="44"/>
      <c r="L173" s="44"/>
    </row>
    <row r="174" spans="1:12" s="45" customFormat="1" ht="12.75" hidden="1" customHeight="1" x14ac:dyDescent="0.2">
      <c r="A174" s="65"/>
      <c r="B174" s="66"/>
      <c r="C174" s="79"/>
      <c r="D174" s="80"/>
      <c r="E174" s="81"/>
      <c r="F174" s="44"/>
      <c r="G174" s="82"/>
      <c r="H174" s="82"/>
      <c r="J174" s="44"/>
      <c r="L174" s="44"/>
    </row>
    <row r="175" spans="1:12" s="45" customFormat="1" ht="12.75" hidden="1" customHeight="1" x14ac:dyDescent="0.2">
      <c r="A175" s="65"/>
      <c r="B175" s="66"/>
      <c r="C175" s="79"/>
      <c r="D175" s="80"/>
      <c r="E175" s="81"/>
      <c r="F175" s="44"/>
      <c r="G175" s="82"/>
      <c r="H175" s="82"/>
      <c r="J175" s="44"/>
      <c r="L175" s="44"/>
    </row>
    <row r="176" spans="1:12" s="45" customFormat="1" ht="12.75" customHeight="1" x14ac:dyDescent="0.2">
      <c r="A176" s="65"/>
      <c r="B176" s="66"/>
      <c r="C176" s="79"/>
      <c r="D176" s="80"/>
      <c r="E176" s="81"/>
      <c r="F176" s="44"/>
      <c r="G176" s="44"/>
      <c r="H176" s="44"/>
      <c r="I176" s="44"/>
      <c r="J176" s="44"/>
      <c r="L176" s="44"/>
    </row>
    <row r="177" spans="1:12 16384:16384" s="45" customFormat="1" ht="10.5" customHeight="1" x14ac:dyDescent="0.2">
      <c r="A177" s="65"/>
      <c r="B177" s="71" t="s">
        <v>370</v>
      </c>
      <c r="C177" s="71"/>
      <c r="D177" s="71"/>
      <c r="E177" s="73">
        <f>SUM(E170:E176)</f>
        <v>5589345</v>
      </c>
      <c r="F177" s="49">
        <f>E177</f>
        <v>5589345</v>
      </c>
      <c r="G177" s="44"/>
      <c r="H177" s="44"/>
      <c r="I177" s="45">
        <f>SUM(H164:H177)</f>
        <v>5589345</v>
      </c>
      <c r="L177" s="44"/>
    </row>
    <row r="178" spans="1:12 16384:16384" s="45" customFormat="1" x14ac:dyDescent="0.2">
      <c r="A178" s="65"/>
      <c r="B178" s="96"/>
      <c r="C178" s="97"/>
      <c r="D178" s="76"/>
      <c r="E178" s="98"/>
      <c r="F178" s="44"/>
      <c r="G178" s="44"/>
      <c r="H178" s="44"/>
    </row>
    <row r="179" spans="1:12 16384:16384" s="45" customFormat="1" ht="12.75" customHeight="1" x14ac:dyDescent="0.2">
      <c r="A179" s="65"/>
      <c r="B179" s="66" t="s">
        <v>371</v>
      </c>
      <c r="C179" s="83">
        <v>202102175</v>
      </c>
      <c r="D179" s="80">
        <v>44229</v>
      </c>
      <c r="E179" s="81">
        <v>60000</v>
      </c>
      <c r="F179" s="44"/>
      <c r="G179" s="82">
        <v>60000</v>
      </c>
      <c r="H179" s="82">
        <v>60000</v>
      </c>
      <c r="J179" s="44"/>
      <c r="L179" s="44"/>
      <c r="XFD179" s="82"/>
    </row>
    <row r="180" spans="1:12 16384:16384" s="45" customFormat="1" ht="12.75" customHeight="1" x14ac:dyDescent="0.2">
      <c r="A180" s="65"/>
      <c r="B180" s="66" t="s">
        <v>371</v>
      </c>
      <c r="C180" s="83">
        <v>202102196</v>
      </c>
      <c r="D180" s="80">
        <v>44230</v>
      </c>
      <c r="E180" s="81">
        <v>60000</v>
      </c>
      <c r="F180" s="44"/>
      <c r="G180" s="82">
        <v>60000</v>
      </c>
      <c r="H180" s="82">
        <v>60000</v>
      </c>
      <c r="J180" s="44"/>
      <c r="L180" s="44"/>
      <c r="XFD180" s="82"/>
    </row>
    <row r="181" spans="1:12 16384:16384" s="45" customFormat="1" ht="12.75" customHeight="1" x14ac:dyDescent="0.2">
      <c r="A181" s="65"/>
      <c r="B181" s="66"/>
      <c r="C181" s="79"/>
      <c r="D181" s="80"/>
      <c r="E181" s="81"/>
      <c r="F181" s="44"/>
      <c r="G181" s="82"/>
      <c r="H181" s="82"/>
      <c r="I181" s="45">
        <f>SUM(H178:H181)</f>
        <v>120000</v>
      </c>
      <c r="J181" s="44"/>
      <c r="L181" s="44"/>
    </row>
    <row r="182" spans="1:12 16384:16384" s="45" customFormat="1" ht="10.5" customHeight="1" x14ac:dyDescent="0.2">
      <c r="A182" s="65"/>
      <c r="B182" s="71" t="s">
        <v>372</v>
      </c>
      <c r="C182" s="71"/>
      <c r="D182" s="71"/>
      <c r="E182" s="73">
        <f>SUM(E179:E181)</f>
        <v>120000</v>
      </c>
      <c r="F182" s="49">
        <f>E182</f>
        <v>120000</v>
      </c>
      <c r="G182" s="44"/>
      <c r="H182" s="44"/>
      <c r="L182" s="44"/>
    </row>
    <row r="183" spans="1:12 16384:16384" s="45" customFormat="1" x14ac:dyDescent="0.2">
      <c r="A183" s="65"/>
      <c r="B183" s="96"/>
      <c r="C183" s="97"/>
      <c r="D183" s="76"/>
      <c r="E183" s="98"/>
      <c r="F183" s="44"/>
      <c r="G183" s="44"/>
      <c r="H183" s="44"/>
    </row>
    <row r="184" spans="1:12 16384:16384" s="45" customFormat="1" ht="12.75" customHeight="1" x14ac:dyDescent="0.2">
      <c r="A184" s="65"/>
      <c r="B184" s="66" t="s">
        <v>373</v>
      </c>
      <c r="C184" s="79" t="s">
        <v>374</v>
      </c>
      <c r="D184" s="80">
        <v>44217</v>
      </c>
      <c r="E184" s="81">
        <v>22829</v>
      </c>
      <c r="F184" s="44"/>
      <c r="G184" s="82"/>
      <c r="H184" s="82">
        <v>22829</v>
      </c>
      <c r="J184" s="44"/>
      <c r="L184" s="44"/>
    </row>
    <row r="185" spans="1:12 16384:16384" s="45" customFormat="1" ht="12.75" customHeight="1" x14ac:dyDescent="0.2">
      <c r="A185" s="65"/>
      <c r="B185" s="66" t="s">
        <v>373</v>
      </c>
      <c r="C185" s="79" t="s">
        <v>375</v>
      </c>
      <c r="D185" s="80">
        <v>44236</v>
      </c>
      <c r="E185" s="81">
        <v>30329</v>
      </c>
      <c r="F185" s="44"/>
      <c r="G185" s="82">
        <v>30329</v>
      </c>
      <c r="H185" s="82">
        <v>30329</v>
      </c>
      <c r="J185" s="44"/>
      <c r="L185" s="44"/>
    </row>
    <row r="186" spans="1:12 16384:16384" s="45" customFormat="1" ht="12.75" hidden="1" customHeight="1" x14ac:dyDescent="0.2">
      <c r="A186" s="65"/>
      <c r="B186" s="66"/>
      <c r="C186" s="79"/>
      <c r="D186" s="80"/>
      <c r="E186" s="81"/>
      <c r="F186" s="44"/>
      <c r="G186" s="82"/>
      <c r="H186" s="82"/>
      <c r="J186" s="44"/>
      <c r="L186" s="44"/>
    </row>
    <row r="187" spans="1:12 16384:16384" s="45" customFormat="1" ht="12.75" customHeight="1" x14ac:dyDescent="0.2">
      <c r="A187" s="65"/>
      <c r="B187" s="66"/>
      <c r="C187" s="79"/>
      <c r="D187" s="80"/>
      <c r="E187" s="81"/>
      <c r="F187" s="44"/>
      <c r="G187" s="82"/>
      <c r="H187" s="82"/>
      <c r="J187" s="44"/>
      <c r="L187" s="44"/>
    </row>
    <row r="188" spans="1:12 16384:16384" s="45" customFormat="1" ht="10.5" customHeight="1" x14ac:dyDescent="0.2">
      <c r="A188" s="65"/>
      <c r="B188" s="71" t="s">
        <v>376</v>
      </c>
      <c r="C188" s="71"/>
      <c r="D188" s="71"/>
      <c r="E188" s="73">
        <f>SUM(E184:E187)</f>
        <v>53158</v>
      </c>
      <c r="F188" s="49">
        <f>E188</f>
        <v>53158</v>
      </c>
      <c r="G188" s="44"/>
      <c r="H188" s="44"/>
      <c r="I188" s="45">
        <f>SUM(H182:H188)</f>
        <v>53158</v>
      </c>
      <c r="L188" s="44"/>
    </row>
    <row r="189" spans="1:12 16384:16384" s="45" customFormat="1" ht="10.5" customHeight="1" x14ac:dyDescent="0.2">
      <c r="A189" s="65"/>
      <c r="B189" s="92"/>
      <c r="C189" s="92"/>
      <c r="D189" s="92"/>
      <c r="E189" s="77"/>
      <c r="F189" s="49"/>
      <c r="G189" s="44"/>
      <c r="H189" s="44"/>
      <c r="L189" s="44"/>
    </row>
    <row r="190" spans="1:12 16384:16384" s="45" customFormat="1" ht="12.75" customHeight="1" x14ac:dyDescent="0.2">
      <c r="A190" s="65"/>
      <c r="B190" s="66" t="s">
        <v>377</v>
      </c>
      <c r="C190" s="79" t="s">
        <v>378</v>
      </c>
      <c r="D190" s="80">
        <v>44228</v>
      </c>
      <c r="E190" s="81">
        <v>92250</v>
      </c>
      <c r="F190" s="44"/>
      <c r="G190" s="82">
        <v>92250</v>
      </c>
      <c r="H190" s="49">
        <v>92250</v>
      </c>
      <c r="J190" s="44"/>
      <c r="L190" s="44"/>
    </row>
    <row r="191" spans="1:12 16384:16384" s="45" customFormat="1" ht="12.75" customHeight="1" x14ac:dyDescent="0.2">
      <c r="A191" s="65"/>
      <c r="B191" s="66"/>
      <c r="C191" s="79"/>
      <c r="D191" s="80"/>
      <c r="E191" s="81"/>
      <c r="F191" s="44"/>
      <c r="G191" s="82"/>
      <c r="H191" s="49"/>
      <c r="J191" s="44"/>
      <c r="L191" s="44"/>
    </row>
    <row r="192" spans="1:12 16384:16384" s="45" customFormat="1" ht="10.5" customHeight="1" x14ac:dyDescent="0.2">
      <c r="A192" s="65"/>
      <c r="B192" s="71" t="s">
        <v>379</v>
      </c>
      <c r="C192" s="71"/>
      <c r="D192" s="71"/>
      <c r="E192" s="73">
        <f>SUM(E190:E191)</f>
        <v>92250</v>
      </c>
      <c r="F192" s="49">
        <f>E192</f>
        <v>92250</v>
      </c>
      <c r="G192" s="44"/>
      <c r="H192" s="44"/>
      <c r="I192" s="45">
        <f>SUM(H190:H192)</f>
        <v>92250</v>
      </c>
      <c r="L192" s="44"/>
    </row>
    <row r="193" spans="1:12" s="45" customFormat="1" x14ac:dyDescent="0.2">
      <c r="A193" s="65"/>
      <c r="B193" s="99"/>
      <c r="C193" s="100"/>
      <c r="D193" s="101"/>
      <c r="E193" s="102"/>
      <c r="F193" s="44"/>
      <c r="G193" s="44"/>
      <c r="H193" s="44"/>
    </row>
    <row r="194" spans="1:12" s="45" customFormat="1" x14ac:dyDescent="0.2">
      <c r="A194" s="65"/>
      <c r="B194" s="99" t="s">
        <v>380</v>
      </c>
      <c r="C194" s="100"/>
      <c r="D194" s="101"/>
      <c r="E194" s="102">
        <f>E21+E17+E37+E27+E32+E44+E51+E74+E79+E85+E96+E66+E113+E121+E144+E149+E156+E161+E177+E182+E192+E188</f>
        <v>764044555.50999999</v>
      </c>
      <c r="F194" s="49">
        <f>SUM(F21:F193)</f>
        <v>82591555.50999999</v>
      </c>
      <c r="G194" s="47"/>
      <c r="K194" s="45">
        <f>+E194-F8</f>
        <v>0</v>
      </c>
    </row>
    <row r="195" spans="1:12" s="45" customFormat="1" x14ac:dyDescent="0.2">
      <c r="A195" s="103" t="s">
        <v>381</v>
      </c>
      <c r="B195" s="104"/>
      <c r="C195" s="105"/>
      <c r="D195" s="72"/>
      <c r="E195" s="106">
        <f>885298.04+8640.45+1084327.48</f>
        <v>1978265.97</v>
      </c>
      <c r="F195" s="107"/>
      <c r="K195" s="45">
        <f>E195</f>
        <v>1978265.97</v>
      </c>
    </row>
    <row r="196" spans="1:12" s="45" customFormat="1" ht="13.5" thickBot="1" x14ac:dyDescent="0.25">
      <c r="A196" s="108" t="s">
        <v>382</v>
      </c>
      <c r="B196" s="109"/>
      <c r="C196" s="109"/>
      <c r="D196" s="109"/>
      <c r="E196" s="110">
        <f>+E194+E195</f>
        <v>766022821.48000002</v>
      </c>
      <c r="F196" s="44"/>
    </row>
    <row r="197" spans="1:12" s="45" customFormat="1" x14ac:dyDescent="0.2">
      <c r="A197" s="111"/>
      <c r="B197" s="112"/>
      <c r="C197" s="112"/>
      <c r="D197" s="113"/>
      <c r="E197" s="114"/>
      <c r="F197" s="44"/>
      <c r="H197" s="44"/>
    </row>
    <row r="198" spans="1:12" s="45" customFormat="1" ht="13.5" thickBot="1" x14ac:dyDescent="0.25">
      <c r="A198" s="115" t="s">
        <v>383</v>
      </c>
      <c r="B198" s="116"/>
      <c r="C198" s="117"/>
      <c r="D198" s="118"/>
      <c r="E198" s="119"/>
      <c r="F198" s="44"/>
      <c r="G198" s="44"/>
      <c r="H198" s="44"/>
      <c r="L198" s="44"/>
    </row>
    <row r="199" spans="1:12" s="45" customFormat="1" x14ac:dyDescent="0.2">
      <c r="A199" s="65"/>
      <c r="B199" s="120"/>
      <c r="C199" s="121"/>
      <c r="D199" s="122"/>
      <c r="E199" s="123"/>
      <c r="F199" s="44"/>
      <c r="G199" s="44"/>
      <c r="H199" s="44"/>
      <c r="L199" s="44"/>
    </row>
    <row r="200" spans="1:12" s="45" customFormat="1" x14ac:dyDescent="0.2">
      <c r="A200" s="65"/>
      <c r="B200" s="120" t="s">
        <v>384</v>
      </c>
      <c r="C200" s="121"/>
      <c r="D200" s="122"/>
      <c r="E200" s="124"/>
      <c r="F200" s="44"/>
      <c r="G200" s="44"/>
      <c r="H200" s="125"/>
      <c r="K200" s="45">
        <f>E200</f>
        <v>0</v>
      </c>
      <c r="L200" s="44"/>
    </row>
    <row r="201" spans="1:12" s="45" customFormat="1" hidden="1" x14ac:dyDescent="0.2">
      <c r="A201" s="126"/>
      <c r="B201" s="127" t="s">
        <v>385</v>
      </c>
      <c r="C201" s="128"/>
      <c r="D201" s="129"/>
      <c r="E201" s="123">
        <f>102877.09-50+4468+28332.72+50+26627.75+11001.79+3661-176968.35</f>
        <v>0</v>
      </c>
      <c r="F201" s="44"/>
      <c r="G201" s="44"/>
      <c r="H201" s="44"/>
      <c r="L201" s="44"/>
    </row>
    <row r="202" spans="1:12" s="45" customFormat="1" hidden="1" x14ac:dyDescent="0.2">
      <c r="A202" s="126"/>
      <c r="B202" s="130"/>
      <c r="C202" s="121"/>
      <c r="D202" s="122"/>
      <c r="E202" s="123"/>
      <c r="F202" s="44"/>
      <c r="G202" s="44"/>
      <c r="H202" s="44"/>
      <c r="L202" s="44"/>
    </row>
    <row r="203" spans="1:12" s="45" customFormat="1" ht="13.5" thickBot="1" x14ac:dyDescent="0.25">
      <c r="A203" s="131"/>
      <c r="B203" s="132"/>
      <c r="C203" s="133"/>
      <c r="D203" s="134"/>
      <c r="E203" s="119"/>
      <c r="F203" s="44"/>
      <c r="G203" s="44"/>
      <c r="H203" s="44"/>
      <c r="L203" s="44"/>
    </row>
    <row r="204" spans="1:12" s="45" customFormat="1" ht="15.75" thickBot="1" x14ac:dyDescent="0.25">
      <c r="A204" s="135" t="s">
        <v>386</v>
      </c>
      <c r="B204" s="136"/>
      <c r="C204" s="136"/>
      <c r="D204" s="136"/>
      <c r="E204" s="137">
        <f>+E196-E200</f>
        <v>766022821.48000002</v>
      </c>
      <c r="F204" s="44"/>
      <c r="G204" s="138">
        <f>SUM(G9:G200)</f>
        <v>76089961.560000002</v>
      </c>
      <c r="H204" s="44" t="s">
        <v>387</v>
      </c>
      <c r="I204" s="45">
        <v>409938.06</v>
      </c>
      <c r="L204" s="44"/>
    </row>
    <row r="205" spans="1:12" s="45" customFormat="1" x14ac:dyDescent="0.2">
      <c r="A205" s="139"/>
      <c r="B205" s="140"/>
      <c r="C205" s="141"/>
      <c r="D205" s="142"/>
      <c r="E205" s="143"/>
      <c r="F205" s="44"/>
      <c r="G205" s="47">
        <f>+[2]Jan!E202</f>
        <v>688848532.44000006</v>
      </c>
      <c r="H205" s="44" t="s">
        <v>388</v>
      </c>
      <c r="I205" s="45">
        <v>475359.98</v>
      </c>
      <c r="L205" s="44"/>
    </row>
    <row r="206" spans="1:12" s="45" customFormat="1" hidden="1" x14ac:dyDescent="0.2">
      <c r="A206" s="139"/>
      <c r="B206" s="140"/>
      <c r="C206" s="141"/>
      <c r="D206" s="142"/>
      <c r="E206" s="49"/>
      <c r="F206" s="44"/>
      <c r="G206" s="47">
        <f>+G204+G205</f>
        <v>764938494</v>
      </c>
      <c r="H206" s="44" t="s">
        <v>262</v>
      </c>
      <c r="I206" s="45">
        <v>8640.4500000000007</v>
      </c>
      <c r="L206" s="44"/>
    </row>
    <row r="207" spans="1:12" s="45" customFormat="1" hidden="1" x14ac:dyDescent="0.2">
      <c r="A207" s="139"/>
      <c r="B207" s="140"/>
      <c r="C207" s="141"/>
      <c r="D207" s="142"/>
      <c r="E207" s="49"/>
      <c r="F207" s="44"/>
      <c r="G207" s="47">
        <v>1084327.48</v>
      </c>
      <c r="H207" s="144" t="s">
        <v>276</v>
      </c>
      <c r="I207" s="45">
        <f>SUM(I204:I206)</f>
        <v>893938.49</v>
      </c>
      <c r="L207" s="44"/>
    </row>
    <row r="208" spans="1:12" s="45" customFormat="1" hidden="1" x14ac:dyDescent="0.2">
      <c r="A208" s="139"/>
      <c r="B208" s="140"/>
      <c r="C208" s="141"/>
      <c r="D208" s="142"/>
      <c r="E208" s="49"/>
      <c r="F208" s="44"/>
      <c r="G208" s="145">
        <f>+G206+G207</f>
        <v>766022821.48000002</v>
      </c>
      <c r="H208" s="144" t="s">
        <v>262</v>
      </c>
      <c r="L208" s="44"/>
    </row>
    <row r="209" spans="1:12" s="45" customFormat="1" hidden="1" x14ac:dyDescent="0.2">
      <c r="A209" s="139"/>
      <c r="B209" s="140"/>
      <c r="C209" s="141"/>
      <c r="D209" s="142"/>
      <c r="E209" s="49"/>
      <c r="F209" s="47"/>
      <c r="G209" s="145">
        <f>+E204-G208</f>
        <v>0</v>
      </c>
      <c r="H209" s="144"/>
      <c r="J209" s="44"/>
      <c r="L209" s="44"/>
    </row>
    <row r="210" spans="1:12" s="45" customFormat="1" x14ac:dyDescent="0.2">
      <c r="A210" s="139"/>
      <c r="B210" s="140"/>
      <c r="C210" s="141"/>
      <c r="D210" s="142"/>
      <c r="E210" s="49"/>
      <c r="F210" s="44"/>
      <c r="G210" s="146"/>
      <c r="H210" s="144"/>
      <c r="J210" s="44"/>
      <c r="L210" s="44"/>
    </row>
    <row r="211" spans="1:12" s="45" customFormat="1" x14ac:dyDescent="0.2">
      <c r="A211" s="44" t="s">
        <v>389</v>
      </c>
      <c r="B211" s="44"/>
      <c r="C211" s="147" t="s">
        <v>264</v>
      </c>
      <c r="D211" s="147"/>
      <c r="E211" s="49"/>
      <c r="F211" s="44"/>
      <c r="G211" s="140"/>
      <c r="H211" s="44"/>
      <c r="I211" s="44"/>
      <c r="J211" s="44"/>
      <c r="L211" s="44"/>
    </row>
    <row r="212" spans="1:12" s="45" customFormat="1" x14ac:dyDescent="0.2">
      <c r="A212" s="44"/>
      <c r="B212" s="44"/>
      <c r="C212" s="37"/>
      <c r="D212" s="55"/>
      <c r="E212" s="49"/>
      <c r="F212" s="44"/>
      <c r="G212" s="140"/>
      <c r="H212" s="44"/>
      <c r="I212" s="44"/>
      <c r="J212" s="44"/>
      <c r="L212" s="44"/>
    </row>
    <row r="213" spans="1:12" s="45" customFormat="1" x14ac:dyDescent="0.2">
      <c r="A213" s="44"/>
      <c r="B213" s="44"/>
      <c r="C213" s="37"/>
      <c r="D213" s="55"/>
      <c r="E213" s="49"/>
      <c r="F213" s="44"/>
      <c r="G213" s="140"/>
      <c r="H213" s="44"/>
      <c r="I213" s="44"/>
      <c r="J213" s="44"/>
      <c r="L213" s="44"/>
    </row>
    <row r="214" spans="1:12" s="45" customFormat="1" x14ac:dyDescent="0.2">
      <c r="A214" s="44"/>
      <c r="B214" s="44"/>
      <c r="C214" s="37"/>
      <c r="D214" s="55"/>
      <c r="E214" s="49"/>
      <c r="F214" s="44"/>
      <c r="G214" s="140"/>
      <c r="H214" s="44"/>
      <c r="I214" s="44"/>
      <c r="J214" s="44"/>
      <c r="L214" s="44"/>
    </row>
    <row r="215" spans="1:12" s="45" customFormat="1" x14ac:dyDescent="0.2">
      <c r="A215" s="44"/>
      <c r="B215" s="44"/>
      <c r="C215" s="37"/>
      <c r="D215" s="55"/>
      <c r="E215" s="49"/>
      <c r="F215" s="44"/>
      <c r="G215" s="140"/>
      <c r="H215" s="44"/>
      <c r="I215" s="44"/>
      <c r="J215" s="148"/>
      <c r="L215" s="44"/>
    </row>
    <row r="216" spans="1:12" s="45" customFormat="1" x14ac:dyDescent="0.2">
      <c r="A216" s="44"/>
      <c r="B216" s="44"/>
      <c r="C216" s="54"/>
      <c r="D216" s="55"/>
      <c r="E216" s="49"/>
      <c r="F216" s="44"/>
      <c r="G216" s="149"/>
      <c r="H216" s="44"/>
      <c r="I216" s="44"/>
      <c r="J216" s="44"/>
      <c r="L216" s="44"/>
    </row>
    <row r="217" spans="1:12" s="45" customFormat="1" ht="15.75" x14ac:dyDescent="0.2">
      <c r="A217" s="150" t="s">
        <v>266</v>
      </c>
      <c r="B217" s="150"/>
      <c r="C217" s="150" t="s">
        <v>265</v>
      </c>
      <c r="D217" s="150"/>
      <c r="E217" s="150"/>
      <c r="F217" s="44"/>
      <c r="G217" s="149"/>
      <c r="H217" s="44"/>
      <c r="I217" s="44"/>
      <c r="J217" s="44"/>
      <c r="L217" s="44"/>
    </row>
    <row r="218" spans="1:12" s="45" customFormat="1" ht="14.25" x14ac:dyDescent="0.2">
      <c r="A218" s="151" t="s">
        <v>268</v>
      </c>
      <c r="B218" s="151"/>
      <c r="C218" s="151" t="s">
        <v>269</v>
      </c>
      <c r="D218" s="151"/>
      <c r="E218" s="151"/>
      <c r="F218" s="44"/>
      <c r="G218" s="44"/>
      <c r="H218" s="44"/>
      <c r="I218" s="44"/>
      <c r="J218" s="44"/>
      <c r="L218" s="44"/>
    </row>
    <row r="220" spans="1:12" ht="15" x14ac:dyDescent="0.25">
      <c r="A220"/>
      <c r="B220"/>
      <c r="C220"/>
      <c r="D220"/>
      <c r="E220"/>
      <c r="F220"/>
      <c r="G220"/>
      <c r="H220"/>
      <c r="I220"/>
      <c r="J220"/>
      <c r="K220"/>
      <c r="L220"/>
    </row>
    <row r="221" spans="1:12" s="45" customFormat="1" hidden="1" x14ac:dyDescent="0.2">
      <c r="A221" s="44"/>
      <c r="B221" s="44"/>
      <c r="C221" s="44"/>
      <c r="D221" s="54"/>
      <c r="E221" s="152"/>
      <c r="F221" s="44"/>
      <c r="G221" s="44"/>
      <c r="I221" s="44"/>
      <c r="J221" s="44"/>
      <c r="L221" s="44"/>
    </row>
    <row r="222" spans="1:12" s="45" customFormat="1" hidden="1" x14ac:dyDescent="0.2">
      <c r="A222" s="44"/>
      <c r="B222" s="44"/>
      <c r="C222" s="44"/>
      <c r="D222" s="54"/>
      <c r="E222" s="152"/>
      <c r="F222" s="44"/>
      <c r="G222" s="44"/>
      <c r="H222" s="47"/>
      <c r="I222" s="44"/>
      <c r="J222" s="44"/>
      <c r="L222" s="44"/>
    </row>
    <row r="223" spans="1:12" x14ac:dyDescent="0.2">
      <c r="E223" s="152"/>
      <c r="G223" s="45"/>
      <c r="H223" s="47"/>
      <c r="I223" s="44"/>
      <c r="J223" s="44"/>
    </row>
    <row r="224" spans="1:12" x14ac:dyDescent="0.2">
      <c r="G224" s="45"/>
    </row>
    <row r="225" spans="1:12" ht="15.75" x14ac:dyDescent="0.25">
      <c r="A225" s="153" t="s">
        <v>390</v>
      </c>
      <c r="G225" s="45"/>
    </row>
    <row r="226" spans="1:12" hidden="1" x14ac:dyDescent="0.2">
      <c r="G226" s="45"/>
    </row>
    <row r="227" spans="1:12" s="54" customFormat="1" ht="14.25" x14ac:dyDescent="0.2">
      <c r="A227" s="154" t="s">
        <v>391</v>
      </c>
      <c r="B227" s="44"/>
      <c r="D227" s="155">
        <f>+E17</f>
        <v>681453000</v>
      </c>
      <c r="E227" s="155"/>
      <c r="F227" s="44"/>
      <c r="G227" s="45"/>
      <c r="H227" s="44"/>
      <c r="I227" s="45"/>
      <c r="J227" s="45"/>
      <c r="K227" s="156"/>
      <c r="L227" s="157"/>
    </row>
    <row r="228" spans="1:12" s="54" customFormat="1" ht="14.25" x14ac:dyDescent="0.2">
      <c r="A228" s="154" t="s">
        <v>392</v>
      </c>
      <c r="B228" s="44"/>
      <c r="D228" s="158">
        <f>+F8-D227</f>
        <v>82591555.50999999</v>
      </c>
      <c r="E228" s="158"/>
      <c r="F228" s="44"/>
      <c r="G228" s="45"/>
      <c r="H228" s="44"/>
      <c r="I228" s="45"/>
      <c r="J228" s="45"/>
      <c r="K228" s="156"/>
      <c r="L228" s="157"/>
    </row>
    <row r="229" spans="1:12" s="54" customFormat="1" ht="14.25" x14ac:dyDescent="0.2">
      <c r="A229" s="159" t="s">
        <v>393</v>
      </c>
      <c r="B229" s="160"/>
      <c r="D229" s="161">
        <f>SUM(E195)</f>
        <v>1978265.97</v>
      </c>
      <c r="E229" s="161"/>
      <c r="F229" s="44"/>
      <c r="G229" s="45"/>
      <c r="H229" s="44"/>
      <c r="I229" s="45"/>
      <c r="J229" s="45"/>
      <c r="K229" s="156"/>
      <c r="L229" s="157"/>
    </row>
    <row r="230" spans="1:12" s="54" customFormat="1" ht="14.25" x14ac:dyDescent="0.2">
      <c r="A230" s="154" t="s">
        <v>394</v>
      </c>
      <c r="B230" s="44"/>
      <c r="D230" s="162">
        <f>-SUM(E200)</f>
        <v>0</v>
      </c>
      <c r="E230" s="162"/>
      <c r="F230" s="44"/>
      <c r="G230" s="45"/>
      <c r="H230" s="44"/>
      <c r="I230" s="45"/>
      <c r="J230" s="45"/>
      <c r="K230" s="156"/>
      <c r="L230" s="157"/>
    </row>
    <row r="231" spans="1:12" s="54" customFormat="1" ht="16.5" thickBot="1" x14ac:dyDescent="0.3">
      <c r="A231" s="163" t="s">
        <v>386</v>
      </c>
      <c r="B231" s="44"/>
      <c r="D231" s="164">
        <f>SUM(D227+D228+D229+D230)</f>
        <v>766022821.48000002</v>
      </c>
      <c r="E231" s="164"/>
      <c r="F231" s="47"/>
      <c r="G231" s="45"/>
      <c r="H231" s="44"/>
      <c r="I231" s="45"/>
      <c r="J231" s="45"/>
      <c r="K231" s="156"/>
      <c r="L231" s="157"/>
    </row>
    <row r="232" spans="1:12" s="54" customFormat="1" ht="13.5" thickTop="1" x14ac:dyDescent="0.2">
      <c r="A232" s="44"/>
      <c r="B232" s="44"/>
      <c r="C232" s="44"/>
      <c r="E232" s="44"/>
      <c r="F232" s="44"/>
      <c r="G232" s="45"/>
      <c r="H232" s="44"/>
      <c r="I232" s="45"/>
      <c r="J232" s="45"/>
      <c r="K232" s="156"/>
    </row>
    <row r="233" spans="1:12" x14ac:dyDescent="0.2">
      <c r="C233" s="49"/>
      <c r="E233" s="49">
        <f>+'[3]General Ledger'!$G$55</f>
        <v>766022821.48000002</v>
      </c>
    </row>
    <row r="234" spans="1:12" x14ac:dyDescent="0.2">
      <c r="E234" s="49">
        <f>+D231-E233</f>
        <v>0</v>
      </c>
    </row>
    <row r="236" spans="1:12" x14ac:dyDescent="0.2">
      <c r="E236" s="47">
        <f>+E204-D231</f>
        <v>0</v>
      </c>
    </row>
    <row r="238" spans="1:12" ht="14.25" x14ac:dyDescent="0.2">
      <c r="A238" s="154" t="s">
        <v>395</v>
      </c>
    </row>
    <row r="239" spans="1:12" ht="14.25" x14ac:dyDescent="0.2">
      <c r="A239" s="154" t="s">
        <v>396</v>
      </c>
    </row>
    <row r="240" spans="1:12" x14ac:dyDescent="0.2">
      <c r="A240" s="44" t="s">
        <v>397</v>
      </c>
    </row>
    <row r="241" spans="1:5" x14ac:dyDescent="0.2">
      <c r="A241" s="44" t="s">
        <v>398</v>
      </c>
      <c r="E241" s="44">
        <f>SUM(E237:E240)</f>
        <v>0</v>
      </c>
    </row>
    <row r="247" spans="1:5" x14ac:dyDescent="0.2">
      <c r="E247" s="44">
        <v>1084327.48</v>
      </c>
    </row>
  </sheetData>
  <autoFilter ref="J1:J234"/>
  <mergeCells count="41">
    <mergeCell ref="D227:E227"/>
    <mergeCell ref="D228:E228"/>
    <mergeCell ref="D229:E229"/>
    <mergeCell ref="D230:E230"/>
    <mergeCell ref="D231:E231"/>
    <mergeCell ref="A204:D204"/>
    <mergeCell ref="C211:D211"/>
    <mergeCell ref="A217:B217"/>
    <mergeCell ref="C217:E217"/>
    <mergeCell ref="A218:B218"/>
    <mergeCell ref="C218:E218"/>
    <mergeCell ref="B182:D182"/>
    <mergeCell ref="B188:D188"/>
    <mergeCell ref="B192:D192"/>
    <mergeCell ref="A195:B195"/>
    <mergeCell ref="A196:D196"/>
    <mergeCell ref="B201:D201"/>
    <mergeCell ref="B121:D121"/>
    <mergeCell ref="B144:D144"/>
    <mergeCell ref="B149:D149"/>
    <mergeCell ref="B156:D156"/>
    <mergeCell ref="B161:D161"/>
    <mergeCell ref="B177:D177"/>
    <mergeCell ref="B66:D66"/>
    <mergeCell ref="B74:D74"/>
    <mergeCell ref="B79:D79"/>
    <mergeCell ref="B85:D85"/>
    <mergeCell ref="B96:D96"/>
    <mergeCell ref="B113:D113"/>
    <mergeCell ref="B21:D21"/>
    <mergeCell ref="B27:D27"/>
    <mergeCell ref="B32:D32"/>
    <mergeCell ref="B37:D37"/>
    <mergeCell ref="B44:D44"/>
    <mergeCell ref="B51:D51"/>
    <mergeCell ref="A1:E1"/>
    <mergeCell ref="A2:E2"/>
    <mergeCell ref="A3:E3"/>
    <mergeCell ref="A4:E4"/>
    <mergeCell ref="A5:E5"/>
    <mergeCell ref="B17:C17"/>
  </mergeCells>
  <pageMargins left="0.35433070866141736" right="0.35433070866141736" top="0.39370078740157483" bottom="0.43307086614173229" header="0.23622047244094491" footer="0.23622047244094491"/>
  <pageSetup paperSize="9" scale="97" orientation="portrait" blackAndWhite="1" r:id="rId1"/>
  <headerFooter>
    <oddFooter>&amp;R&amp;"Arial,Regular"&amp;P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51"/>
  <sheetViews>
    <sheetView workbookViewId="0"/>
  </sheetViews>
  <sheetFormatPr defaultRowHeight="12.75" x14ac:dyDescent="0.2"/>
  <cols>
    <col min="1" max="256" width="11.42578125" style="2" customWidth="1"/>
    <col min="257" max="16384" width="9.140625" style="2"/>
  </cols>
  <sheetData>
    <row r="4" spans="4:7" ht="15" x14ac:dyDescent="0.2">
      <c r="D4" s="170" t="s">
        <v>0</v>
      </c>
    </row>
    <row r="6" spans="4:7" x14ac:dyDescent="0.2">
      <c r="D6" s="169" t="s">
        <v>1</v>
      </c>
    </row>
    <row r="7" spans="4:7" x14ac:dyDescent="0.2">
      <c r="D7" s="8" t="s">
        <v>2</v>
      </c>
    </row>
    <row r="10" spans="4:7" ht="18" x14ac:dyDescent="0.2">
      <c r="D10" s="168" t="s">
        <v>481</v>
      </c>
    </row>
    <row r="12" spans="4:7" x14ac:dyDescent="0.2">
      <c r="D12" s="8" t="s">
        <v>480</v>
      </c>
    </row>
    <row r="15" spans="4:7" x14ac:dyDescent="0.2">
      <c r="G15" s="167" t="s">
        <v>479</v>
      </c>
    </row>
    <row r="16" spans="4:7" x14ac:dyDescent="0.2">
      <c r="E16" s="8" t="s">
        <v>478</v>
      </c>
    </row>
    <row r="17" spans="1:9" x14ac:dyDescent="0.2">
      <c r="A17" s="8" t="s">
        <v>477</v>
      </c>
      <c r="C17" s="8" t="s">
        <v>476</v>
      </c>
      <c r="D17" s="8" t="s">
        <v>475</v>
      </c>
      <c r="F17" s="8" t="s">
        <v>16</v>
      </c>
      <c r="G17" s="8" t="s">
        <v>17</v>
      </c>
    </row>
    <row r="19" spans="1:9" x14ac:dyDescent="0.2">
      <c r="A19" s="25" t="s">
        <v>405</v>
      </c>
      <c r="B19" s="25" t="s">
        <v>474</v>
      </c>
      <c r="C19" s="26" t="s">
        <v>473</v>
      </c>
      <c r="D19" s="25" t="s">
        <v>20</v>
      </c>
      <c r="G19" s="166">
        <v>10101010</v>
      </c>
      <c r="H19" s="27">
        <v>2500</v>
      </c>
    </row>
    <row r="20" spans="1:9" x14ac:dyDescent="0.2">
      <c r="E20" s="25" t="s">
        <v>112</v>
      </c>
      <c r="G20" s="166">
        <v>19901030</v>
      </c>
      <c r="I20" s="27">
        <v>2500</v>
      </c>
    </row>
    <row r="21" spans="1:9" x14ac:dyDescent="0.2">
      <c r="F21" s="25" t="s">
        <v>472</v>
      </c>
    </row>
    <row r="23" spans="1:9" x14ac:dyDescent="0.2">
      <c r="A23" s="25" t="s">
        <v>405</v>
      </c>
      <c r="B23" s="25" t="s">
        <v>471</v>
      </c>
      <c r="C23" s="26" t="s">
        <v>470</v>
      </c>
      <c r="D23" s="25" t="s">
        <v>20</v>
      </c>
      <c r="G23" s="166">
        <v>10101010</v>
      </c>
      <c r="H23" s="27">
        <v>193700</v>
      </c>
    </row>
    <row r="24" spans="1:9" x14ac:dyDescent="0.2">
      <c r="E24" s="25" t="s">
        <v>112</v>
      </c>
      <c r="G24" s="166">
        <v>19901030</v>
      </c>
      <c r="I24" s="27">
        <v>193700</v>
      </c>
    </row>
    <row r="25" spans="1:9" x14ac:dyDescent="0.2">
      <c r="F25" s="25" t="s">
        <v>469</v>
      </c>
    </row>
    <row r="27" spans="1:9" x14ac:dyDescent="0.2">
      <c r="A27" s="25" t="s">
        <v>405</v>
      </c>
      <c r="B27" s="25" t="s">
        <v>466</v>
      </c>
      <c r="C27" s="26" t="s">
        <v>468</v>
      </c>
      <c r="D27" s="25" t="s">
        <v>20</v>
      </c>
      <c r="G27" s="166">
        <v>10101010</v>
      </c>
      <c r="H27" s="27">
        <v>5500</v>
      </c>
    </row>
    <row r="28" spans="1:9" x14ac:dyDescent="0.2">
      <c r="E28" s="25" t="s">
        <v>112</v>
      </c>
      <c r="G28" s="166">
        <v>19901030</v>
      </c>
      <c r="I28" s="27">
        <v>5500</v>
      </c>
    </row>
    <row r="29" spans="1:9" x14ac:dyDescent="0.2">
      <c r="F29" s="25" t="s">
        <v>467</v>
      </c>
    </row>
    <row r="31" spans="1:9" x14ac:dyDescent="0.2">
      <c r="A31" s="25" t="s">
        <v>405</v>
      </c>
      <c r="B31" s="25" t="s">
        <v>466</v>
      </c>
      <c r="C31" s="26" t="s">
        <v>465</v>
      </c>
      <c r="D31" s="25" t="s">
        <v>20</v>
      </c>
      <c r="G31" s="166">
        <v>10101010</v>
      </c>
      <c r="H31" s="27">
        <v>24635</v>
      </c>
    </row>
    <row r="32" spans="1:9" x14ac:dyDescent="0.2">
      <c r="E32" s="25" t="s">
        <v>112</v>
      </c>
      <c r="G32" s="166">
        <v>19901030</v>
      </c>
      <c r="I32" s="27">
        <v>24635</v>
      </c>
    </row>
    <row r="33" spans="1:9" x14ac:dyDescent="0.2">
      <c r="F33" s="25" t="s">
        <v>464</v>
      </c>
    </row>
    <row r="35" spans="1:9" x14ac:dyDescent="0.2">
      <c r="A35" s="25" t="s">
        <v>405</v>
      </c>
      <c r="B35" s="25" t="s">
        <v>463</v>
      </c>
      <c r="C35" s="26" t="s">
        <v>462</v>
      </c>
      <c r="D35" s="25" t="s">
        <v>20</v>
      </c>
      <c r="G35" s="166">
        <v>10101010</v>
      </c>
      <c r="H35" s="27">
        <v>3400</v>
      </c>
    </row>
    <row r="36" spans="1:9" x14ac:dyDescent="0.2">
      <c r="E36" s="25" t="s">
        <v>112</v>
      </c>
      <c r="G36" s="166">
        <v>19901030</v>
      </c>
      <c r="I36" s="27">
        <v>3400</v>
      </c>
    </row>
    <row r="37" spans="1:9" x14ac:dyDescent="0.2">
      <c r="F37" s="25" t="s">
        <v>461</v>
      </c>
    </row>
    <row r="39" spans="1:9" x14ac:dyDescent="0.2">
      <c r="A39" s="25" t="s">
        <v>405</v>
      </c>
      <c r="B39" s="25" t="s">
        <v>460</v>
      </c>
      <c r="C39" s="26" t="s">
        <v>459</v>
      </c>
      <c r="D39" s="25" t="s">
        <v>20</v>
      </c>
      <c r="G39" s="166">
        <v>10101010</v>
      </c>
      <c r="H39" s="27">
        <v>11000</v>
      </c>
    </row>
    <row r="40" spans="1:9" x14ac:dyDescent="0.2">
      <c r="E40" s="25" t="s">
        <v>40</v>
      </c>
      <c r="G40" s="166">
        <v>10303030</v>
      </c>
      <c r="I40" s="27">
        <v>11000</v>
      </c>
    </row>
    <row r="41" spans="1:9" x14ac:dyDescent="0.2">
      <c r="F41" s="25" t="s">
        <v>458</v>
      </c>
    </row>
    <row r="43" spans="1:9" x14ac:dyDescent="0.2">
      <c r="A43" s="25" t="s">
        <v>405</v>
      </c>
      <c r="B43" s="25" t="s">
        <v>457</v>
      </c>
      <c r="C43" s="26" t="s">
        <v>456</v>
      </c>
      <c r="D43" s="25" t="s">
        <v>20</v>
      </c>
      <c r="G43" s="166">
        <v>10101010</v>
      </c>
      <c r="H43" s="27">
        <v>1782000</v>
      </c>
    </row>
    <row r="44" spans="1:9" x14ac:dyDescent="0.2">
      <c r="E44" s="25" t="s">
        <v>112</v>
      </c>
      <c r="G44" s="166">
        <v>19901030</v>
      </c>
      <c r="I44" s="27">
        <v>1782000</v>
      </c>
    </row>
    <row r="45" spans="1:9" x14ac:dyDescent="0.2">
      <c r="F45" s="25" t="s">
        <v>455</v>
      </c>
    </row>
    <row r="47" spans="1:9" x14ac:dyDescent="0.2">
      <c r="A47" s="25" t="s">
        <v>405</v>
      </c>
      <c r="B47" s="25" t="s">
        <v>452</v>
      </c>
      <c r="C47" s="26" t="s">
        <v>454</v>
      </c>
      <c r="D47" s="25" t="s">
        <v>20</v>
      </c>
      <c r="G47" s="166">
        <v>10101010</v>
      </c>
      <c r="H47" s="27">
        <v>300</v>
      </c>
    </row>
    <row r="48" spans="1:9" x14ac:dyDescent="0.2">
      <c r="E48" s="25" t="s">
        <v>409</v>
      </c>
      <c r="G48" s="166">
        <v>40201040</v>
      </c>
      <c r="I48" s="27">
        <v>300</v>
      </c>
    </row>
    <row r="49" spans="1:9" x14ac:dyDescent="0.2">
      <c r="F49" s="25" t="s">
        <v>453</v>
      </c>
    </row>
    <row r="51" spans="1:9" x14ac:dyDescent="0.2">
      <c r="A51" s="25" t="s">
        <v>405</v>
      </c>
      <c r="B51" s="25" t="s">
        <v>452</v>
      </c>
      <c r="C51" s="26" t="s">
        <v>451</v>
      </c>
      <c r="D51" s="25" t="s">
        <v>20</v>
      </c>
      <c r="G51" s="166">
        <v>10101010</v>
      </c>
      <c r="H51" s="27">
        <v>2000</v>
      </c>
    </row>
    <row r="52" spans="1:9" x14ac:dyDescent="0.2">
      <c r="E52" s="25" t="s">
        <v>154</v>
      </c>
      <c r="G52" s="166">
        <v>40201020</v>
      </c>
      <c r="I52" s="27">
        <v>1000</v>
      </c>
    </row>
    <row r="53" spans="1:9" x14ac:dyDescent="0.2">
      <c r="E53" s="25" t="s">
        <v>158</v>
      </c>
      <c r="G53" s="166">
        <v>40201060</v>
      </c>
      <c r="I53" s="27">
        <v>1000</v>
      </c>
    </row>
    <row r="54" spans="1:9" x14ac:dyDescent="0.2">
      <c r="F54" s="25" t="s">
        <v>450</v>
      </c>
    </row>
    <row r="56" spans="1:9" x14ac:dyDescent="0.2">
      <c r="A56" s="25" t="s">
        <v>405</v>
      </c>
      <c r="B56" s="25" t="s">
        <v>445</v>
      </c>
      <c r="C56" s="26" t="s">
        <v>449</v>
      </c>
      <c r="D56" s="25" t="s">
        <v>20</v>
      </c>
      <c r="G56" s="166">
        <v>10101010</v>
      </c>
      <c r="H56" s="27">
        <v>6182</v>
      </c>
    </row>
    <row r="57" spans="1:9" x14ac:dyDescent="0.2">
      <c r="E57" s="25" t="s">
        <v>112</v>
      </c>
      <c r="G57" s="166">
        <v>19901030</v>
      </c>
      <c r="I57" s="27">
        <v>6182</v>
      </c>
    </row>
    <row r="58" spans="1:9" x14ac:dyDescent="0.2">
      <c r="F58" s="25" t="s">
        <v>448</v>
      </c>
    </row>
    <row r="60" spans="1:9" x14ac:dyDescent="0.2">
      <c r="A60" s="25" t="s">
        <v>405</v>
      </c>
      <c r="B60" s="25" t="s">
        <v>445</v>
      </c>
      <c r="C60" s="26" t="s">
        <v>447</v>
      </c>
      <c r="D60" s="25" t="s">
        <v>20</v>
      </c>
      <c r="G60" s="166">
        <v>10101010</v>
      </c>
      <c r="H60" s="27">
        <v>300</v>
      </c>
    </row>
    <row r="61" spans="1:9" x14ac:dyDescent="0.2">
      <c r="E61" s="25" t="s">
        <v>409</v>
      </c>
      <c r="G61" s="166">
        <v>40201040</v>
      </c>
      <c r="I61" s="27">
        <v>300</v>
      </c>
    </row>
    <row r="62" spans="1:9" x14ac:dyDescent="0.2">
      <c r="F62" s="25" t="s">
        <v>446</v>
      </c>
    </row>
    <row r="64" spans="1:9" x14ac:dyDescent="0.2">
      <c r="A64" s="25" t="s">
        <v>405</v>
      </c>
      <c r="B64" s="25" t="s">
        <v>445</v>
      </c>
      <c r="C64" s="26" t="s">
        <v>444</v>
      </c>
      <c r="D64" s="25" t="s">
        <v>20</v>
      </c>
      <c r="G64" s="166">
        <v>10101010</v>
      </c>
      <c r="H64" s="27">
        <v>242000</v>
      </c>
    </row>
    <row r="65" spans="1:9" x14ac:dyDescent="0.2">
      <c r="E65" s="25" t="s">
        <v>112</v>
      </c>
      <c r="G65" s="166">
        <v>19901030</v>
      </c>
      <c r="I65" s="27">
        <v>242000</v>
      </c>
    </row>
    <row r="66" spans="1:9" x14ac:dyDescent="0.2">
      <c r="F66" s="25" t="s">
        <v>443</v>
      </c>
    </row>
    <row r="68" spans="1:9" x14ac:dyDescent="0.2">
      <c r="A68" s="25" t="s">
        <v>405</v>
      </c>
      <c r="B68" s="25" t="s">
        <v>442</v>
      </c>
      <c r="C68" s="26" t="s">
        <v>441</v>
      </c>
      <c r="D68" s="25" t="s">
        <v>20</v>
      </c>
      <c r="G68" s="166">
        <v>10101010</v>
      </c>
      <c r="H68" s="27">
        <v>50000</v>
      </c>
    </row>
    <row r="69" spans="1:9" x14ac:dyDescent="0.2">
      <c r="E69" s="25" t="s">
        <v>112</v>
      </c>
      <c r="G69" s="166">
        <v>19901030</v>
      </c>
      <c r="I69" s="27">
        <v>50000</v>
      </c>
    </row>
    <row r="70" spans="1:9" x14ac:dyDescent="0.2">
      <c r="F70" s="25" t="s">
        <v>440</v>
      </c>
    </row>
    <row r="72" spans="1:9" x14ac:dyDescent="0.2">
      <c r="A72" s="25" t="s">
        <v>405</v>
      </c>
      <c r="B72" s="25" t="s">
        <v>433</v>
      </c>
      <c r="C72" s="26" t="s">
        <v>439</v>
      </c>
      <c r="D72" s="25" t="s">
        <v>20</v>
      </c>
      <c r="G72" s="166">
        <v>10101010</v>
      </c>
      <c r="H72" s="27">
        <v>500</v>
      </c>
    </row>
    <row r="73" spans="1:9" x14ac:dyDescent="0.2">
      <c r="E73" s="25" t="s">
        <v>112</v>
      </c>
      <c r="G73" s="166">
        <v>19901030</v>
      </c>
      <c r="I73" s="27">
        <v>500</v>
      </c>
    </row>
    <row r="74" spans="1:9" x14ac:dyDescent="0.2">
      <c r="F74" s="25" t="s">
        <v>438</v>
      </c>
    </row>
    <row r="76" spans="1:9" x14ac:dyDescent="0.2">
      <c r="A76" s="25" t="s">
        <v>405</v>
      </c>
      <c r="B76" s="25" t="s">
        <v>433</v>
      </c>
      <c r="C76" s="26" t="s">
        <v>437</v>
      </c>
      <c r="D76" s="25" t="s">
        <v>20</v>
      </c>
      <c r="G76" s="166">
        <v>10101010</v>
      </c>
      <c r="H76" s="27">
        <v>600</v>
      </c>
    </row>
    <row r="77" spans="1:9" x14ac:dyDescent="0.2">
      <c r="E77" s="25" t="s">
        <v>409</v>
      </c>
      <c r="G77" s="166">
        <v>40201040</v>
      </c>
      <c r="I77" s="27">
        <v>600</v>
      </c>
    </row>
    <row r="78" spans="1:9" x14ac:dyDescent="0.2">
      <c r="F78" s="25" t="s">
        <v>436</v>
      </c>
    </row>
    <row r="80" spans="1:9" x14ac:dyDescent="0.2">
      <c r="A80" s="25" t="s">
        <v>405</v>
      </c>
      <c r="B80" s="25" t="s">
        <v>433</v>
      </c>
      <c r="C80" s="26" t="s">
        <v>435</v>
      </c>
      <c r="D80" s="25" t="s">
        <v>20</v>
      </c>
      <c r="G80" s="166">
        <v>10101010</v>
      </c>
      <c r="H80" s="27">
        <v>7403.5</v>
      </c>
    </row>
    <row r="81" spans="1:9" x14ac:dyDescent="0.2">
      <c r="E81" s="25" t="s">
        <v>112</v>
      </c>
      <c r="G81" s="166">
        <v>19901030</v>
      </c>
      <c r="I81" s="27">
        <v>7403.5</v>
      </c>
    </row>
    <row r="82" spans="1:9" x14ac:dyDescent="0.2">
      <c r="F82" s="25" t="s">
        <v>434</v>
      </c>
    </row>
    <row r="84" spans="1:9" x14ac:dyDescent="0.2">
      <c r="A84" s="25" t="s">
        <v>405</v>
      </c>
      <c r="B84" s="25" t="s">
        <v>433</v>
      </c>
      <c r="C84" s="26" t="s">
        <v>432</v>
      </c>
      <c r="D84" s="25" t="s">
        <v>20</v>
      </c>
      <c r="G84" s="166">
        <v>10101010</v>
      </c>
      <c r="H84" s="27">
        <v>3400</v>
      </c>
    </row>
    <row r="85" spans="1:9" x14ac:dyDescent="0.2">
      <c r="E85" s="25" t="s">
        <v>112</v>
      </c>
      <c r="G85" s="166">
        <v>19901030</v>
      </c>
      <c r="I85" s="27">
        <v>3400</v>
      </c>
    </row>
    <row r="86" spans="1:9" x14ac:dyDescent="0.2">
      <c r="F86" s="25" t="s">
        <v>431</v>
      </c>
    </row>
    <row r="88" spans="1:9" x14ac:dyDescent="0.2">
      <c r="A88" s="25" t="s">
        <v>405</v>
      </c>
      <c r="B88" s="25" t="s">
        <v>426</v>
      </c>
      <c r="C88" s="26" t="s">
        <v>430</v>
      </c>
      <c r="D88" s="25" t="s">
        <v>20</v>
      </c>
      <c r="G88" s="166">
        <v>10101010</v>
      </c>
      <c r="H88" s="27">
        <v>150944</v>
      </c>
    </row>
    <row r="89" spans="1:9" x14ac:dyDescent="0.2">
      <c r="E89" s="25" t="s">
        <v>112</v>
      </c>
      <c r="G89" s="166">
        <v>19901030</v>
      </c>
      <c r="I89" s="27">
        <v>150944</v>
      </c>
    </row>
    <row r="90" spans="1:9" x14ac:dyDescent="0.2">
      <c r="F90" s="25" t="s">
        <v>429</v>
      </c>
    </row>
    <row r="92" spans="1:9" x14ac:dyDescent="0.2">
      <c r="A92" s="25" t="s">
        <v>405</v>
      </c>
      <c r="B92" s="25" t="s">
        <v>426</v>
      </c>
      <c r="C92" s="26" t="s">
        <v>428</v>
      </c>
      <c r="D92" s="25" t="s">
        <v>20</v>
      </c>
      <c r="G92" s="166">
        <v>10101010</v>
      </c>
      <c r="H92" s="27">
        <v>219.5</v>
      </c>
    </row>
    <row r="93" spans="1:9" x14ac:dyDescent="0.2">
      <c r="E93" s="25" t="s">
        <v>40</v>
      </c>
      <c r="G93" s="166">
        <v>10303030</v>
      </c>
      <c r="I93" s="27">
        <v>219.5</v>
      </c>
    </row>
    <row r="94" spans="1:9" x14ac:dyDescent="0.2">
      <c r="F94" s="25" t="s">
        <v>427</v>
      </c>
    </row>
    <row r="96" spans="1:9" x14ac:dyDescent="0.2">
      <c r="A96" s="25" t="s">
        <v>405</v>
      </c>
      <c r="B96" s="25" t="s">
        <v>426</v>
      </c>
      <c r="C96" s="26" t="s">
        <v>425</v>
      </c>
      <c r="D96" s="25" t="s">
        <v>20</v>
      </c>
      <c r="G96" s="166">
        <v>10101010</v>
      </c>
      <c r="H96" s="27">
        <v>15224</v>
      </c>
    </row>
    <row r="97" spans="1:9" x14ac:dyDescent="0.2">
      <c r="E97" s="25" t="s">
        <v>112</v>
      </c>
      <c r="G97" s="166">
        <v>19901030</v>
      </c>
      <c r="I97" s="27">
        <v>15224</v>
      </c>
    </row>
    <row r="98" spans="1:9" x14ac:dyDescent="0.2">
      <c r="F98" s="25" t="s">
        <v>424</v>
      </c>
    </row>
    <row r="100" spans="1:9" x14ac:dyDescent="0.2">
      <c r="A100" s="25" t="s">
        <v>405</v>
      </c>
      <c r="B100" s="25" t="s">
        <v>423</v>
      </c>
      <c r="C100" s="26" t="s">
        <v>422</v>
      </c>
      <c r="D100" s="25" t="s">
        <v>20</v>
      </c>
      <c r="G100" s="166">
        <v>10101010</v>
      </c>
      <c r="H100" s="27">
        <v>46686.75</v>
      </c>
    </row>
    <row r="101" spans="1:9" x14ac:dyDescent="0.2">
      <c r="E101" s="25" t="s">
        <v>112</v>
      </c>
      <c r="G101" s="166">
        <v>19901030</v>
      </c>
      <c r="I101" s="27">
        <v>46686.75</v>
      </c>
    </row>
    <row r="102" spans="1:9" x14ac:dyDescent="0.2">
      <c r="F102" s="25" t="s">
        <v>421</v>
      </c>
    </row>
    <row r="104" spans="1:9" x14ac:dyDescent="0.2">
      <c r="A104" s="25" t="s">
        <v>405</v>
      </c>
      <c r="B104" s="25" t="s">
        <v>27</v>
      </c>
      <c r="C104" s="26" t="s">
        <v>420</v>
      </c>
      <c r="D104" s="25" t="s">
        <v>20</v>
      </c>
      <c r="G104" s="166">
        <v>10101010</v>
      </c>
      <c r="H104" s="27">
        <v>1000</v>
      </c>
    </row>
    <row r="105" spans="1:9" x14ac:dyDescent="0.2">
      <c r="E105" s="25" t="s">
        <v>154</v>
      </c>
      <c r="G105" s="166">
        <v>40201020</v>
      </c>
      <c r="I105" s="27">
        <v>1000</v>
      </c>
    </row>
    <row r="106" spans="1:9" x14ac:dyDescent="0.2">
      <c r="F106" s="25" t="s">
        <v>419</v>
      </c>
    </row>
    <row r="108" spans="1:9" x14ac:dyDescent="0.2">
      <c r="A108" s="25" t="s">
        <v>405</v>
      </c>
      <c r="B108" s="25" t="s">
        <v>27</v>
      </c>
      <c r="C108" s="26" t="s">
        <v>418</v>
      </c>
      <c r="D108" s="25" t="s">
        <v>20</v>
      </c>
      <c r="G108" s="166">
        <v>10101010</v>
      </c>
      <c r="H108" s="27">
        <v>206493</v>
      </c>
    </row>
    <row r="109" spans="1:9" x14ac:dyDescent="0.2">
      <c r="E109" s="25" t="s">
        <v>112</v>
      </c>
      <c r="G109" s="166">
        <v>19901030</v>
      </c>
      <c r="I109" s="27">
        <v>206493</v>
      </c>
    </row>
    <row r="110" spans="1:9" x14ac:dyDescent="0.2">
      <c r="F110" s="25" t="s">
        <v>417</v>
      </c>
    </row>
    <row r="112" spans="1:9" x14ac:dyDescent="0.2">
      <c r="A112" s="25" t="s">
        <v>405</v>
      </c>
      <c r="B112" s="25" t="s">
        <v>27</v>
      </c>
      <c r="C112" s="26" t="s">
        <v>416</v>
      </c>
      <c r="D112" s="25" t="s">
        <v>20</v>
      </c>
      <c r="G112" s="166">
        <v>10101010</v>
      </c>
      <c r="H112" s="27">
        <v>85496</v>
      </c>
    </row>
    <row r="113" spans="1:9" x14ac:dyDescent="0.2">
      <c r="E113" s="25" t="s">
        <v>112</v>
      </c>
      <c r="G113" s="166">
        <v>19901030</v>
      </c>
      <c r="I113" s="27">
        <v>85496</v>
      </c>
    </row>
    <row r="114" spans="1:9" x14ac:dyDescent="0.2">
      <c r="F114" s="25" t="s">
        <v>415</v>
      </c>
    </row>
    <row r="116" spans="1:9" x14ac:dyDescent="0.2">
      <c r="A116" s="25" t="s">
        <v>405</v>
      </c>
      <c r="B116" s="25" t="s">
        <v>404</v>
      </c>
      <c r="C116" s="26" t="s">
        <v>414</v>
      </c>
      <c r="D116" s="25" t="s">
        <v>20</v>
      </c>
      <c r="G116" s="166">
        <v>10101010</v>
      </c>
      <c r="H116" s="27">
        <v>2700</v>
      </c>
    </row>
    <row r="117" spans="1:9" x14ac:dyDescent="0.2">
      <c r="E117" s="25" t="s">
        <v>112</v>
      </c>
      <c r="G117" s="166">
        <v>19901030</v>
      </c>
      <c r="I117" s="27">
        <v>2700</v>
      </c>
    </row>
    <row r="118" spans="1:9" x14ac:dyDescent="0.2">
      <c r="F118" s="25" t="s">
        <v>413</v>
      </c>
    </row>
    <row r="120" spans="1:9" x14ac:dyDescent="0.2">
      <c r="A120" s="25" t="s">
        <v>405</v>
      </c>
      <c r="B120" s="25" t="s">
        <v>404</v>
      </c>
      <c r="C120" s="26" t="s">
        <v>412</v>
      </c>
      <c r="D120" s="25" t="s">
        <v>20</v>
      </c>
      <c r="G120" s="166">
        <v>10101010</v>
      </c>
      <c r="H120" s="27">
        <v>2000</v>
      </c>
    </row>
    <row r="121" spans="1:9" x14ac:dyDescent="0.2">
      <c r="E121" s="25" t="s">
        <v>154</v>
      </c>
      <c r="G121" s="166">
        <v>40201020</v>
      </c>
      <c r="I121" s="27">
        <v>1000</v>
      </c>
    </row>
    <row r="122" spans="1:9" x14ac:dyDescent="0.2">
      <c r="E122" s="25" t="s">
        <v>158</v>
      </c>
      <c r="G122" s="166">
        <v>40201060</v>
      </c>
      <c r="I122" s="27">
        <v>1000</v>
      </c>
    </row>
    <row r="123" spans="1:9" x14ac:dyDescent="0.2">
      <c r="F123" s="25" t="s">
        <v>411</v>
      </c>
    </row>
    <row r="125" spans="1:9" x14ac:dyDescent="0.2">
      <c r="A125" s="25" t="s">
        <v>405</v>
      </c>
      <c r="B125" s="25" t="s">
        <v>404</v>
      </c>
      <c r="C125" s="26" t="s">
        <v>410</v>
      </c>
      <c r="D125" s="25" t="s">
        <v>20</v>
      </c>
      <c r="G125" s="166">
        <v>10101010</v>
      </c>
      <c r="H125" s="27">
        <v>300</v>
      </c>
    </row>
    <row r="126" spans="1:9" x14ac:dyDescent="0.2">
      <c r="E126" s="25" t="s">
        <v>409</v>
      </c>
      <c r="G126" s="166">
        <v>40201040</v>
      </c>
      <c r="I126" s="27">
        <v>300</v>
      </c>
    </row>
    <row r="127" spans="1:9" x14ac:dyDescent="0.2">
      <c r="F127" s="25" t="s">
        <v>408</v>
      </c>
    </row>
    <row r="129" spans="1:9" x14ac:dyDescent="0.2">
      <c r="A129" s="25" t="s">
        <v>405</v>
      </c>
      <c r="B129" s="25" t="s">
        <v>404</v>
      </c>
      <c r="C129" s="26" t="s">
        <v>407</v>
      </c>
      <c r="D129" s="25" t="s">
        <v>20</v>
      </c>
      <c r="G129" s="166">
        <v>10101010</v>
      </c>
      <c r="H129" s="27">
        <v>243687.78</v>
      </c>
    </row>
    <row r="130" spans="1:9" x14ac:dyDescent="0.2">
      <c r="E130" s="25" t="s">
        <v>38</v>
      </c>
      <c r="G130" s="166">
        <v>10303010</v>
      </c>
      <c r="I130" s="27">
        <v>243687.78</v>
      </c>
    </row>
    <row r="131" spans="1:9" x14ac:dyDescent="0.2">
      <c r="F131" s="25" t="s">
        <v>406</v>
      </c>
    </row>
    <row r="133" spans="1:9" x14ac:dyDescent="0.2">
      <c r="A133" s="25" t="s">
        <v>405</v>
      </c>
      <c r="B133" s="25" t="s">
        <v>404</v>
      </c>
      <c r="C133" s="26" t="s">
        <v>403</v>
      </c>
      <c r="D133" s="25" t="s">
        <v>20</v>
      </c>
      <c r="G133" s="166">
        <v>10101010</v>
      </c>
      <c r="H133" s="27">
        <v>55485</v>
      </c>
    </row>
    <row r="134" spans="1:9" x14ac:dyDescent="0.2">
      <c r="E134" s="25" t="s">
        <v>112</v>
      </c>
      <c r="G134" s="166">
        <v>19901030</v>
      </c>
      <c r="I134" s="27">
        <v>55485</v>
      </c>
    </row>
    <row r="135" spans="1:9" x14ac:dyDescent="0.2">
      <c r="F135" s="25" t="s">
        <v>402</v>
      </c>
    </row>
    <row r="138" spans="1:9" x14ac:dyDescent="0.2">
      <c r="C138" s="35" t="s">
        <v>398</v>
      </c>
      <c r="E138" s="27">
        <v>3145656.53</v>
      </c>
      <c r="F138" s="27">
        <v>3145656.53</v>
      </c>
    </row>
    <row r="143" spans="1:9" x14ac:dyDescent="0.2">
      <c r="D143" s="165" t="s">
        <v>401</v>
      </c>
    </row>
    <row r="146" spans="1:7" x14ac:dyDescent="0.2">
      <c r="F146" s="38" t="s">
        <v>265</v>
      </c>
    </row>
    <row r="147" spans="1:7" x14ac:dyDescent="0.2">
      <c r="F147" s="26" t="s">
        <v>267</v>
      </c>
    </row>
    <row r="149" spans="1:7" x14ac:dyDescent="0.2">
      <c r="F149" s="26" t="s">
        <v>400</v>
      </c>
    </row>
    <row r="151" spans="1:7" x14ac:dyDescent="0.2">
      <c r="A151" s="41" t="s">
        <v>399</v>
      </c>
      <c r="G151" s="42" t="s">
        <v>271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99"/>
  <sheetViews>
    <sheetView workbookViewId="0"/>
  </sheetViews>
  <sheetFormatPr defaultRowHeight="12.75" x14ac:dyDescent="0.2"/>
  <cols>
    <col min="1" max="256" width="11.42578125" style="2" customWidth="1"/>
    <col min="257" max="16384" width="9.140625" style="2"/>
  </cols>
  <sheetData>
    <row r="4" spans="4:7" ht="15" x14ac:dyDescent="0.2">
      <c r="D4" s="170" t="s">
        <v>0</v>
      </c>
    </row>
    <row r="6" spans="4:7" x14ac:dyDescent="0.2">
      <c r="D6" s="169" t="s">
        <v>1</v>
      </c>
    </row>
    <row r="7" spans="4:7" x14ac:dyDescent="0.2">
      <c r="D7" s="8" t="s">
        <v>2</v>
      </c>
    </row>
    <row r="10" spans="4:7" ht="18" x14ac:dyDescent="0.2">
      <c r="D10" s="168" t="s">
        <v>481</v>
      </c>
    </row>
    <row r="12" spans="4:7" x14ac:dyDescent="0.2">
      <c r="D12" s="8" t="s">
        <v>480</v>
      </c>
    </row>
    <row r="15" spans="4:7" x14ac:dyDescent="0.2">
      <c r="G15" s="167" t="s">
        <v>479</v>
      </c>
    </row>
    <row r="16" spans="4:7" x14ac:dyDescent="0.2">
      <c r="E16" s="8" t="s">
        <v>478</v>
      </c>
    </row>
    <row r="17" spans="1:9" x14ac:dyDescent="0.2">
      <c r="A17" s="8" t="s">
        <v>477</v>
      </c>
      <c r="C17" s="8" t="s">
        <v>476</v>
      </c>
      <c r="D17" s="8" t="s">
        <v>475</v>
      </c>
      <c r="F17" s="8" t="s">
        <v>16</v>
      </c>
      <c r="G17" s="8" t="s">
        <v>17</v>
      </c>
    </row>
    <row r="19" spans="1:9" x14ac:dyDescent="0.2">
      <c r="A19" s="25" t="s">
        <v>405</v>
      </c>
      <c r="B19" s="25" t="s">
        <v>474</v>
      </c>
      <c r="C19" s="26" t="s">
        <v>933</v>
      </c>
      <c r="D19" s="25" t="s">
        <v>126</v>
      </c>
      <c r="G19" s="166">
        <v>20101020</v>
      </c>
      <c r="H19" s="27">
        <v>57300.85</v>
      </c>
    </row>
    <row r="20" spans="1:9" x14ac:dyDescent="0.2">
      <c r="E20" s="25" t="s">
        <v>36</v>
      </c>
      <c r="G20" s="166">
        <v>10104040</v>
      </c>
      <c r="I20" s="27">
        <v>54435.81</v>
      </c>
    </row>
    <row r="21" spans="1:9" x14ac:dyDescent="0.2">
      <c r="E21" s="25" t="s">
        <v>487</v>
      </c>
      <c r="G21" s="166">
        <v>20201010</v>
      </c>
      <c r="I21" s="27">
        <v>2865.04</v>
      </c>
    </row>
    <row r="22" spans="1:9" x14ac:dyDescent="0.2">
      <c r="F22" s="25" t="s">
        <v>932</v>
      </c>
    </row>
    <row r="24" spans="1:9" x14ac:dyDescent="0.2">
      <c r="A24" s="25" t="s">
        <v>405</v>
      </c>
      <c r="B24" s="25" t="s">
        <v>474</v>
      </c>
      <c r="C24" s="26" t="s">
        <v>931</v>
      </c>
      <c r="D24" s="25" t="s">
        <v>187</v>
      </c>
      <c r="G24" s="166">
        <v>50201010</v>
      </c>
      <c r="H24" s="27">
        <v>7500</v>
      </c>
    </row>
    <row r="25" spans="1:9" x14ac:dyDescent="0.2">
      <c r="E25" s="25" t="s">
        <v>36</v>
      </c>
      <c r="G25" s="166">
        <v>10104040</v>
      </c>
      <c r="I25" s="27">
        <v>7500</v>
      </c>
    </row>
    <row r="26" spans="1:9" x14ac:dyDescent="0.2">
      <c r="F26" s="25" t="s">
        <v>930</v>
      </c>
    </row>
    <row r="28" spans="1:9" x14ac:dyDescent="0.2">
      <c r="A28" s="25" t="s">
        <v>405</v>
      </c>
      <c r="B28" s="25" t="s">
        <v>474</v>
      </c>
      <c r="C28" s="26" t="s">
        <v>929</v>
      </c>
      <c r="D28" s="25" t="s">
        <v>249</v>
      </c>
      <c r="G28" s="166">
        <v>50216010</v>
      </c>
      <c r="H28" s="27">
        <v>32960.44</v>
      </c>
    </row>
    <row r="29" spans="1:9" x14ac:dyDescent="0.2">
      <c r="E29" s="25" t="s">
        <v>36</v>
      </c>
      <c r="G29" s="166">
        <v>10104040</v>
      </c>
      <c r="I29" s="27">
        <v>32960.44</v>
      </c>
    </row>
    <row r="30" spans="1:9" x14ac:dyDescent="0.2">
      <c r="F30" s="25" t="s">
        <v>928</v>
      </c>
    </row>
    <row r="32" spans="1:9" x14ac:dyDescent="0.2">
      <c r="A32" s="25" t="s">
        <v>405</v>
      </c>
      <c r="B32" s="25" t="s">
        <v>474</v>
      </c>
      <c r="C32" s="26" t="s">
        <v>927</v>
      </c>
      <c r="D32" s="25" t="s">
        <v>249</v>
      </c>
      <c r="G32" s="166">
        <v>50216010</v>
      </c>
      <c r="H32" s="27">
        <v>33400.129999999997</v>
      </c>
    </row>
    <row r="33" spans="1:9" x14ac:dyDescent="0.2">
      <c r="E33" s="25" t="s">
        <v>36</v>
      </c>
      <c r="G33" s="166">
        <v>10104040</v>
      </c>
      <c r="I33" s="27">
        <v>33400.129999999997</v>
      </c>
    </row>
    <row r="34" spans="1:9" x14ac:dyDescent="0.2">
      <c r="F34" s="25" t="s">
        <v>926</v>
      </c>
    </row>
    <row r="36" spans="1:9" x14ac:dyDescent="0.2">
      <c r="A36" s="25" t="s">
        <v>405</v>
      </c>
      <c r="B36" s="25" t="s">
        <v>474</v>
      </c>
      <c r="C36" s="26" t="s">
        <v>925</v>
      </c>
      <c r="D36" s="25" t="s">
        <v>924</v>
      </c>
      <c r="G36" s="166">
        <v>50104990</v>
      </c>
      <c r="H36" s="27">
        <v>99783.47</v>
      </c>
    </row>
    <row r="37" spans="1:9" x14ac:dyDescent="0.2">
      <c r="E37" s="25" t="s">
        <v>36</v>
      </c>
      <c r="G37" s="166">
        <v>10104040</v>
      </c>
      <c r="I37" s="27">
        <v>99783.47</v>
      </c>
    </row>
    <row r="38" spans="1:9" x14ac:dyDescent="0.2">
      <c r="F38" s="25" t="s">
        <v>923</v>
      </c>
    </row>
    <row r="40" spans="1:9" x14ac:dyDescent="0.2">
      <c r="A40" s="25" t="s">
        <v>405</v>
      </c>
      <c r="B40" s="25" t="s">
        <v>474</v>
      </c>
      <c r="C40" s="26" t="s">
        <v>922</v>
      </c>
      <c r="D40" s="25" t="s">
        <v>523</v>
      </c>
      <c r="G40" s="166">
        <v>20201030</v>
      </c>
      <c r="H40" s="27">
        <v>116290</v>
      </c>
    </row>
    <row r="41" spans="1:9" x14ac:dyDescent="0.2">
      <c r="D41" s="25" t="s">
        <v>523</v>
      </c>
      <c r="G41" s="166">
        <v>20201030</v>
      </c>
      <c r="H41" s="27">
        <v>128851.28</v>
      </c>
    </row>
    <row r="42" spans="1:9" x14ac:dyDescent="0.2">
      <c r="D42" s="25" t="s">
        <v>523</v>
      </c>
      <c r="G42" s="166">
        <v>20201030</v>
      </c>
      <c r="H42" s="27">
        <v>12398.25</v>
      </c>
    </row>
    <row r="43" spans="1:9" x14ac:dyDescent="0.2">
      <c r="D43" s="25" t="s">
        <v>919</v>
      </c>
      <c r="G43" s="166">
        <v>50103020</v>
      </c>
      <c r="H43" s="27">
        <v>24500</v>
      </c>
    </row>
    <row r="44" spans="1:9" x14ac:dyDescent="0.2">
      <c r="E44" s="25" t="s">
        <v>36</v>
      </c>
      <c r="G44" s="166">
        <v>10104040</v>
      </c>
      <c r="I44" s="27">
        <v>282039.53000000003</v>
      </c>
    </row>
    <row r="45" spans="1:9" x14ac:dyDescent="0.2">
      <c r="F45" s="25" t="s">
        <v>921</v>
      </c>
    </row>
    <row r="47" spans="1:9" x14ac:dyDescent="0.2">
      <c r="A47" s="25" t="s">
        <v>405</v>
      </c>
      <c r="B47" s="25" t="s">
        <v>474</v>
      </c>
      <c r="C47" s="26" t="s">
        <v>920</v>
      </c>
      <c r="D47" s="25" t="s">
        <v>523</v>
      </c>
      <c r="G47" s="166">
        <v>20201030</v>
      </c>
      <c r="H47" s="27">
        <v>129444.3</v>
      </c>
    </row>
    <row r="48" spans="1:9" x14ac:dyDescent="0.2">
      <c r="D48" s="25" t="s">
        <v>523</v>
      </c>
      <c r="G48" s="166">
        <v>20201030</v>
      </c>
      <c r="H48" s="27">
        <v>262167.21999999997</v>
      </c>
    </row>
    <row r="49" spans="1:9" x14ac:dyDescent="0.2">
      <c r="D49" s="25" t="s">
        <v>523</v>
      </c>
      <c r="G49" s="166">
        <v>20201030</v>
      </c>
      <c r="H49" s="27">
        <v>20603.150000000001</v>
      </c>
    </row>
    <row r="50" spans="1:9" x14ac:dyDescent="0.2">
      <c r="D50" s="25" t="s">
        <v>919</v>
      </c>
      <c r="G50" s="166">
        <v>50103020</v>
      </c>
      <c r="H50" s="27">
        <v>15500</v>
      </c>
    </row>
    <row r="51" spans="1:9" x14ac:dyDescent="0.2">
      <c r="E51" s="25" t="s">
        <v>36</v>
      </c>
      <c r="G51" s="166">
        <v>10104040</v>
      </c>
      <c r="I51" s="27">
        <v>427714.67</v>
      </c>
    </row>
    <row r="52" spans="1:9" x14ac:dyDescent="0.2">
      <c r="F52" s="25" t="s">
        <v>918</v>
      </c>
    </row>
    <row r="54" spans="1:9" x14ac:dyDescent="0.2">
      <c r="A54" s="25" t="s">
        <v>405</v>
      </c>
      <c r="B54" s="25" t="s">
        <v>474</v>
      </c>
      <c r="C54" s="26" t="s">
        <v>917</v>
      </c>
      <c r="D54" s="25" t="s">
        <v>74</v>
      </c>
      <c r="G54" s="166">
        <v>10605030</v>
      </c>
      <c r="H54" s="27">
        <v>55000</v>
      </c>
    </row>
    <row r="55" spans="1:9" x14ac:dyDescent="0.2">
      <c r="E55" s="25" t="s">
        <v>36</v>
      </c>
      <c r="G55" s="166">
        <v>10104040</v>
      </c>
      <c r="I55" s="27">
        <v>52053.57</v>
      </c>
    </row>
    <row r="56" spans="1:9" x14ac:dyDescent="0.2">
      <c r="E56" s="25" t="s">
        <v>487</v>
      </c>
      <c r="G56" s="166">
        <v>20201010</v>
      </c>
      <c r="I56" s="27">
        <v>2946.43</v>
      </c>
    </row>
    <row r="57" spans="1:9" x14ac:dyDescent="0.2">
      <c r="F57" s="25" t="s">
        <v>916</v>
      </c>
    </row>
    <row r="59" spans="1:9" x14ac:dyDescent="0.2">
      <c r="A59" s="25" t="s">
        <v>405</v>
      </c>
      <c r="B59" s="25" t="s">
        <v>460</v>
      </c>
      <c r="C59" s="26" t="s">
        <v>915</v>
      </c>
      <c r="D59" s="25" t="s">
        <v>231</v>
      </c>
      <c r="G59" s="166">
        <v>50211990</v>
      </c>
      <c r="H59" s="27">
        <v>27614</v>
      </c>
    </row>
    <row r="60" spans="1:9" x14ac:dyDescent="0.2">
      <c r="E60" s="25" t="s">
        <v>36</v>
      </c>
      <c r="G60" s="166">
        <v>10104040</v>
      </c>
      <c r="I60" s="27">
        <v>27614</v>
      </c>
    </row>
    <row r="61" spans="1:9" x14ac:dyDescent="0.2">
      <c r="F61" s="25" t="s">
        <v>914</v>
      </c>
    </row>
    <row r="63" spans="1:9" x14ac:dyDescent="0.2">
      <c r="A63" s="25" t="s">
        <v>405</v>
      </c>
      <c r="B63" s="25" t="s">
        <v>460</v>
      </c>
      <c r="C63" s="26" t="s">
        <v>913</v>
      </c>
      <c r="D63" s="25" t="s">
        <v>231</v>
      </c>
      <c r="G63" s="166">
        <v>50211990</v>
      </c>
      <c r="H63" s="27">
        <v>929537</v>
      </c>
    </row>
    <row r="64" spans="1:9" x14ac:dyDescent="0.2">
      <c r="E64" s="25" t="s">
        <v>36</v>
      </c>
      <c r="G64" s="166">
        <v>10104040</v>
      </c>
      <c r="I64" s="27">
        <v>929537</v>
      </c>
    </row>
    <row r="65" spans="1:9" x14ac:dyDescent="0.2">
      <c r="F65" s="25" t="s">
        <v>912</v>
      </c>
    </row>
    <row r="67" spans="1:9" x14ac:dyDescent="0.2">
      <c r="A67" s="25" t="s">
        <v>405</v>
      </c>
      <c r="B67" s="25" t="s">
        <v>460</v>
      </c>
      <c r="C67" s="26" t="s">
        <v>911</v>
      </c>
      <c r="D67" s="25" t="s">
        <v>231</v>
      </c>
      <c r="G67" s="166">
        <v>50211990</v>
      </c>
      <c r="H67" s="27">
        <v>32053</v>
      </c>
    </row>
    <row r="68" spans="1:9" x14ac:dyDescent="0.2">
      <c r="E68" s="25" t="s">
        <v>36</v>
      </c>
      <c r="G68" s="166">
        <v>10104040</v>
      </c>
      <c r="I68" s="27">
        <v>32053</v>
      </c>
    </row>
    <row r="69" spans="1:9" x14ac:dyDescent="0.2">
      <c r="F69" s="25" t="s">
        <v>910</v>
      </c>
    </row>
    <row r="71" spans="1:9" x14ac:dyDescent="0.2">
      <c r="A71" s="25" t="s">
        <v>405</v>
      </c>
      <c r="B71" s="25" t="s">
        <v>460</v>
      </c>
      <c r="C71" s="26" t="s">
        <v>909</v>
      </c>
      <c r="D71" s="25" t="s">
        <v>231</v>
      </c>
      <c r="G71" s="166">
        <v>50211990</v>
      </c>
      <c r="H71" s="27">
        <v>27682.14</v>
      </c>
    </row>
    <row r="72" spans="1:9" x14ac:dyDescent="0.2">
      <c r="E72" s="25" t="s">
        <v>36</v>
      </c>
      <c r="G72" s="166">
        <v>10104040</v>
      </c>
      <c r="I72" s="27">
        <v>27412.14</v>
      </c>
    </row>
    <row r="73" spans="1:9" x14ac:dyDescent="0.2">
      <c r="E73" s="25" t="s">
        <v>150</v>
      </c>
      <c r="G73" s="166">
        <v>29999990</v>
      </c>
      <c r="I73" s="27">
        <v>270</v>
      </c>
    </row>
    <row r="74" spans="1:9" x14ac:dyDescent="0.2">
      <c r="F74" s="25" t="s">
        <v>908</v>
      </c>
    </row>
    <row r="76" spans="1:9" x14ac:dyDescent="0.2">
      <c r="A76" s="25" t="s">
        <v>405</v>
      </c>
      <c r="B76" s="25" t="s">
        <v>460</v>
      </c>
      <c r="C76" s="26" t="s">
        <v>907</v>
      </c>
      <c r="D76" s="25" t="s">
        <v>126</v>
      </c>
      <c r="G76" s="166">
        <v>20101020</v>
      </c>
      <c r="H76" s="27">
        <v>2913.9</v>
      </c>
    </row>
    <row r="77" spans="1:9" x14ac:dyDescent="0.2">
      <c r="E77" s="25" t="s">
        <v>36</v>
      </c>
      <c r="G77" s="166">
        <v>10104040</v>
      </c>
      <c r="I77" s="27">
        <v>2913.9</v>
      </c>
    </row>
    <row r="78" spans="1:9" x14ac:dyDescent="0.2">
      <c r="F78" s="25" t="s">
        <v>906</v>
      </c>
    </row>
    <row r="80" spans="1:9" x14ac:dyDescent="0.2">
      <c r="A80" s="25" t="s">
        <v>405</v>
      </c>
      <c r="B80" s="25" t="s">
        <v>460</v>
      </c>
      <c r="C80" s="26" t="s">
        <v>905</v>
      </c>
      <c r="D80" s="25" t="s">
        <v>231</v>
      </c>
      <c r="G80" s="166">
        <v>50211990</v>
      </c>
      <c r="H80" s="27">
        <v>31813.21</v>
      </c>
    </row>
    <row r="81" spans="1:9" x14ac:dyDescent="0.2">
      <c r="E81" s="25" t="s">
        <v>36</v>
      </c>
      <c r="G81" s="166">
        <v>10104040</v>
      </c>
      <c r="I81" s="27">
        <v>30751.62</v>
      </c>
    </row>
    <row r="82" spans="1:9" x14ac:dyDescent="0.2">
      <c r="E82" s="25" t="s">
        <v>523</v>
      </c>
      <c r="G82" s="166">
        <v>20201030</v>
      </c>
      <c r="I82" s="27">
        <v>100</v>
      </c>
    </row>
    <row r="83" spans="1:9" x14ac:dyDescent="0.2">
      <c r="E83" s="25" t="s">
        <v>140</v>
      </c>
      <c r="G83" s="166">
        <v>20201040</v>
      </c>
      <c r="I83" s="27">
        <v>961.59</v>
      </c>
    </row>
    <row r="84" spans="1:9" x14ac:dyDescent="0.2">
      <c r="F84" s="25" t="s">
        <v>904</v>
      </c>
    </row>
    <row r="86" spans="1:9" x14ac:dyDescent="0.2">
      <c r="A86" s="25" t="s">
        <v>405</v>
      </c>
      <c r="B86" s="25" t="s">
        <v>460</v>
      </c>
      <c r="C86" s="26" t="s">
        <v>903</v>
      </c>
      <c r="D86" s="25" t="s">
        <v>249</v>
      </c>
      <c r="G86" s="166">
        <v>50216010</v>
      </c>
      <c r="H86" s="27">
        <v>14400</v>
      </c>
    </row>
    <row r="87" spans="1:9" x14ac:dyDescent="0.2">
      <c r="E87" s="25" t="s">
        <v>36</v>
      </c>
      <c r="G87" s="166">
        <v>10104040</v>
      </c>
      <c r="I87" s="27">
        <v>14400</v>
      </c>
    </row>
    <row r="88" spans="1:9" x14ac:dyDescent="0.2">
      <c r="F88" s="25" t="s">
        <v>902</v>
      </c>
    </row>
    <row r="90" spans="1:9" x14ac:dyDescent="0.2">
      <c r="A90" s="25" t="s">
        <v>405</v>
      </c>
      <c r="B90" s="25" t="s">
        <v>460</v>
      </c>
      <c r="C90" s="26" t="s">
        <v>901</v>
      </c>
      <c r="D90" s="25" t="s">
        <v>774</v>
      </c>
      <c r="G90" s="166">
        <v>50101010</v>
      </c>
      <c r="H90" s="27">
        <v>12551.82</v>
      </c>
    </row>
    <row r="91" spans="1:9" x14ac:dyDescent="0.2">
      <c r="D91" s="25" t="s">
        <v>831</v>
      </c>
      <c r="G91" s="166">
        <v>50102010</v>
      </c>
      <c r="H91" s="27">
        <v>1818.18</v>
      </c>
    </row>
    <row r="92" spans="1:9" x14ac:dyDescent="0.2">
      <c r="E92" s="25" t="s">
        <v>36</v>
      </c>
      <c r="G92" s="166">
        <v>10104040</v>
      </c>
      <c r="I92" s="27">
        <v>13568.3</v>
      </c>
    </row>
    <row r="93" spans="1:9" x14ac:dyDescent="0.2">
      <c r="E93" s="25" t="s">
        <v>519</v>
      </c>
      <c r="G93" s="166">
        <v>20201020</v>
      </c>
      <c r="I93" s="27">
        <v>801.7</v>
      </c>
    </row>
    <row r="94" spans="1:9" x14ac:dyDescent="0.2">
      <c r="F94" s="25" t="s">
        <v>900</v>
      </c>
    </row>
    <row r="96" spans="1:9" x14ac:dyDescent="0.2">
      <c r="A96" s="25" t="s">
        <v>405</v>
      </c>
      <c r="B96" s="25" t="s">
        <v>460</v>
      </c>
      <c r="C96" s="26" t="s">
        <v>899</v>
      </c>
      <c r="D96" s="25" t="s">
        <v>249</v>
      </c>
      <c r="G96" s="166">
        <v>50216010</v>
      </c>
      <c r="H96" s="27">
        <v>8100</v>
      </c>
    </row>
    <row r="97" spans="1:9" x14ac:dyDescent="0.2">
      <c r="E97" s="25" t="s">
        <v>36</v>
      </c>
      <c r="G97" s="166">
        <v>10104040</v>
      </c>
      <c r="I97" s="27">
        <v>8100</v>
      </c>
    </row>
    <row r="98" spans="1:9" x14ac:dyDescent="0.2">
      <c r="F98" s="25" t="s">
        <v>898</v>
      </c>
    </row>
    <row r="100" spans="1:9" x14ac:dyDescent="0.2">
      <c r="A100" s="25" t="s">
        <v>405</v>
      </c>
      <c r="B100" s="25" t="s">
        <v>460</v>
      </c>
      <c r="C100" s="26" t="s">
        <v>897</v>
      </c>
      <c r="D100" s="25" t="s">
        <v>249</v>
      </c>
      <c r="G100" s="166">
        <v>50216010</v>
      </c>
      <c r="H100" s="27">
        <v>7198.64</v>
      </c>
    </row>
    <row r="101" spans="1:9" x14ac:dyDescent="0.2">
      <c r="E101" s="25" t="s">
        <v>36</v>
      </c>
      <c r="G101" s="166">
        <v>10104040</v>
      </c>
      <c r="I101" s="27">
        <v>7198.64</v>
      </c>
    </row>
    <row r="102" spans="1:9" x14ac:dyDescent="0.2">
      <c r="F102" s="25" t="s">
        <v>896</v>
      </c>
    </row>
    <row r="104" spans="1:9" x14ac:dyDescent="0.2">
      <c r="A104" s="25" t="s">
        <v>405</v>
      </c>
      <c r="B104" s="25" t="s">
        <v>460</v>
      </c>
      <c r="C104" s="26" t="s">
        <v>895</v>
      </c>
      <c r="D104" s="25" t="s">
        <v>249</v>
      </c>
      <c r="G104" s="166">
        <v>50216010</v>
      </c>
      <c r="H104" s="27">
        <v>50661.68</v>
      </c>
    </row>
    <row r="105" spans="1:9" x14ac:dyDescent="0.2">
      <c r="E105" s="25" t="s">
        <v>36</v>
      </c>
      <c r="G105" s="166">
        <v>10104040</v>
      </c>
      <c r="I105" s="27">
        <v>50661.68</v>
      </c>
    </row>
    <row r="106" spans="1:9" x14ac:dyDescent="0.2">
      <c r="F106" s="25" t="s">
        <v>894</v>
      </c>
    </row>
    <row r="108" spans="1:9" x14ac:dyDescent="0.2">
      <c r="A108" s="25" t="s">
        <v>405</v>
      </c>
      <c r="B108" s="25" t="s">
        <v>460</v>
      </c>
      <c r="C108" s="26" t="s">
        <v>893</v>
      </c>
      <c r="D108" s="25" t="s">
        <v>249</v>
      </c>
      <c r="G108" s="166">
        <v>50216010</v>
      </c>
      <c r="H108" s="27">
        <v>43681</v>
      </c>
    </row>
    <row r="109" spans="1:9" x14ac:dyDescent="0.2">
      <c r="E109" s="25" t="s">
        <v>36</v>
      </c>
      <c r="G109" s="166">
        <v>10104040</v>
      </c>
      <c r="I109" s="27">
        <v>43681</v>
      </c>
    </row>
    <row r="110" spans="1:9" x14ac:dyDescent="0.2">
      <c r="F110" s="25" t="s">
        <v>892</v>
      </c>
    </row>
    <row r="112" spans="1:9" x14ac:dyDescent="0.2">
      <c r="A112" s="25" t="s">
        <v>405</v>
      </c>
      <c r="B112" s="25" t="s">
        <v>460</v>
      </c>
      <c r="C112" s="26" t="s">
        <v>891</v>
      </c>
      <c r="D112" s="25" t="s">
        <v>249</v>
      </c>
      <c r="G112" s="166">
        <v>50216010</v>
      </c>
      <c r="H112" s="27">
        <v>92218.240000000005</v>
      </c>
    </row>
    <row r="113" spans="1:9" x14ac:dyDescent="0.2">
      <c r="E113" s="25" t="s">
        <v>36</v>
      </c>
      <c r="G113" s="166">
        <v>10104040</v>
      </c>
      <c r="I113" s="27">
        <v>92218.240000000005</v>
      </c>
    </row>
    <row r="114" spans="1:9" x14ac:dyDescent="0.2">
      <c r="F114" s="25" t="s">
        <v>890</v>
      </c>
    </row>
    <row r="116" spans="1:9" x14ac:dyDescent="0.2">
      <c r="A116" s="25" t="s">
        <v>405</v>
      </c>
      <c r="B116" s="25" t="s">
        <v>460</v>
      </c>
      <c r="C116" s="26" t="s">
        <v>889</v>
      </c>
      <c r="D116" s="25" t="s">
        <v>523</v>
      </c>
      <c r="G116" s="166">
        <v>20201030</v>
      </c>
      <c r="H116" s="27">
        <v>2394.3000000000002</v>
      </c>
    </row>
    <row r="117" spans="1:9" x14ac:dyDescent="0.2">
      <c r="E117" s="25" t="s">
        <v>36</v>
      </c>
      <c r="G117" s="166">
        <v>10104040</v>
      </c>
      <c r="I117" s="27">
        <v>2394.3000000000002</v>
      </c>
    </row>
    <row r="118" spans="1:9" x14ac:dyDescent="0.2">
      <c r="F118" s="25" t="s">
        <v>888</v>
      </c>
    </row>
    <row r="120" spans="1:9" x14ac:dyDescent="0.2">
      <c r="A120" s="25" t="s">
        <v>405</v>
      </c>
      <c r="B120" s="25" t="s">
        <v>460</v>
      </c>
      <c r="C120" s="26" t="s">
        <v>887</v>
      </c>
      <c r="D120" s="25" t="s">
        <v>249</v>
      </c>
      <c r="G120" s="166">
        <v>50216010</v>
      </c>
      <c r="H120" s="27">
        <v>19855</v>
      </c>
    </row>
    <row r="121" spans="1:9" x14ac:dyDescent="0.2">
      <c r="E121" s="25" t="s">
        <v>36</v>
      </c>
      <c r="G121" s="166">
        <v>10104040</v>
      </c>
      <c r="I121" s="27">
        <v>19855</v>
      </c>
    </row>
    <row r="122" spans="1:9" x14ac:dyDescent="0.2">
      <c r="F122" s="25" t="s">
        <v>886</v>
      </c>
    </row>
    <row r="124" spans="1:9" x14ac:dyDescent="0.2">
      <c r="A124" s="25" t="s">
        <v>405</v>
      </c>
      <c r="B124" s="25" t="s">
        <v>460</v>
      </c>
      <c r="C124" s="26" t="s">
        <v>885</v>
      </c>
      <c r="D124" s="25" t="s">
        <v>243</v>
      </c>
      <c r="G124" s="166">
        <v>50214990</v>
      </c>
      <c r="H124" s="27">
        <v>105000</v>
      </c>
    </row>
    <row r="125" spans="1:9" x14ac:dyDescent="0.2">
      <c r="E125" s="25" t="s">
        <v>36</v>
      </c>
      <c r="G125" s="166">
        <v>10104040</v>
      </c>
      <c r="I125" s="27">
        <v>105000</v>
      </c>
    </row>
    <row r="126" spans="1:9" x14ac:dyDescent="0.2">
      <c r="F126" s="25" t="s">
        <v>884</v>
      </c>
    </row>
    <row r="128" spans="1:9" x14ac:dyDescent="0.2">
      <c r="A128" s="25" t="s">
        <v>405</v>
      </c>
      <c r="B128" s="25" t="s">
        <v>460</v>
      </c>
      <c r="C128" s="26" t="s">
        <v>883</v>
      </c>
      <c r="D128" s="25" t="s">
        <v>774</v>
      </c>
      <c r="G128" s="166">
        <v>50101010</v>
      </c>
      <c r="H128" s="27">
        <v>117509</v>
      </c>
    </row>
    <row r="129" spans="1:9" x14ac:dyDescent="0.2">
      <c r="D129" s="25" t="s">
        <v>166</v>
      </c>
      <c r="G129" s="166">
        <v>50101020</v>
      </c>
      <c r="H129" s="27">
        <v>65557</v>
      </c>
    </row>
    <row r="130" spans="1:9" x14ac:dyDescent="0.2">
      <c r="E130" s="25" t="s">
        <v>36</v>
      </c>
      <c r="G130" s="166">
        <v>10104040</v>
      </c>
      <c r="I130" s="27">
        <v>166590.06</v>
      </c>
    </row>
    <row r="131" spans="1:9" x14ac:dyDescent="0.2">
      <c r="E131" s="25" t="s">
        <v>519</v>
      </c>
      <c r="G131" s="166">
        <v>20201020</v>
      </c>
      <c r="I131" s="27">
        <v>16475.939999999999</v>
      </c>
    </row>
    <row r="132" spans="1:9" x14ac:dyDescent="0.2">
      <c r="F132" s="25" t="s">
        <v>882</v>
      </c>
    </row>
    <row r="134" spans="1:9" x14ac:dyDescent="0.2">
      <c r="A134" s="25" t="s">
        <v>405</v>
      </c>
      <c r="B134" s="25" t="s">
        <v>460</v>
      </c>
      <c r="C134" s="26" t="s">
        <v>881</v>
      </c>
      <c r="D134" s="25" t="s">
        <v>519</v>
      </c>
      <c r="G134" s="166">
        <v>20201020</v>
      </c>
      <c r="H134" s="27">
        <v>405142.2</v>
      </c>
    </row>
    <row r="135" spans="1:9" x14ac:dyDescent="0.2">
      <c r="D135" s="25" t="s">
        <v>519</v>
      </c>
      <c r="G135" s="166">
        <v>20201020</v>
      </c>
      <c r="H135" s="27">
        <v>421082.54</v>
      </c>
    </row>
    <row r="136" spans="1:9" x14ac:dyDescent="0.2">
      <c r="D136" s="25" t="s">
        <v>519</v>
      </c>
      <c r="G136" s="166">
        <v>20201020</v>
      </c>
      <c r="H136" s="27">
        <v>6600</v>
      </c>
    </row>
    <row r="137" spans="1:9" x14ac:dyDescent="0.2">
      <c r="D137" s="25" t="s">
        <v>176</v>
      </c>
      <c r="G137" s="166">
        <v>50103010</v>
      </c>
      <c r="H137" s="27">
        <v>540189.6</v>
      </c>
    </row>
    <row r="138" spans="1:9" x14ac:dyDescent="0.2">
      <c r="D138" s="25" t="s">
        <v>518</v>
      </c>
      <c r="G138" s="166">
        <v>50103040</v>
      </c>
      <c r="H138" s="27">
        <v>15500</v>
      </c>
    </row>
    <row r="139" spans="1:9" x14ac:dyDescent="0.2">
      <c r="E139" s="25" t="s">
        <v>36</v>
      </c>
      <c r="G139" s="166">
        <v>10104040</v>
      </c>
      <c r="I139" s="27">
        <v>1388514.34</v>
      </c>
    </row>
    <row r="140" spans="1:9" x14ac:dyDescent="0.2">
      <c r="F140" s="25" t="s">
        <v>880</v>
      </c>
    </row>
    <row r="142" spans="1:9" x14ac:dyDescent="0.2">
      <c r="A142" s="25" t="s">
        <v>405</v>
      </c>
      <c r="B142" s="25" t="s">
        <v>460</v>
      </c>
      <c r="C142" s="26" t="s">
        <v>879</v>
      </c>
      <c r="D142" s="25" t="s">
        <v>140</v>
      </c>
      <c r="G142" s="166">
        <v>20201040</v>
      </c>
      <c r="H142" s="27">
        <v>64320.06</v>
      </c>
    </row>
    <row r="143" spans="1:9" x14ac:dyDescent="0.2">
      <c r="D143" s="25" t="s">
        <v>878</v>
      </c>
      <c r="G143" s="166">
        <v>50103030</v>
      </c>
      <c r="H143" s="27">
        <v>64320.959999999999</v>
      </c>
    </row>
    <row r="144" spans="1:9" x14ac:dyDescent="0.2">
      <c r="E144" s="25" t="s">
        <v>36</v>
      </c>
      <c r="G144" s="166">
        <v>10104040</v>
      </c>
      <c r="I144" s="27">
        <v>128641.02</v>
      </c>
    </row>
    <row r="145" spans="1:9" x14ac:dyDescent="0.2">
      <c r="F145" s="25" t="s">
        <v>877</v>
      </c>
    </row>
    <row r="147" spans="1:9" x14ac:dyDescent="0.2">
      <c r="A147" s="25" t="s">
        <v>405</v>
      </c>
      <c r="B147" s="25" t="s">
        <v>452</v>
      </c>
      <c r="C147" s="26" t="s">
        <v>876</v>
      </c>
      <c r="D147" s="25" t="s">
        <v>170</v>
      </c>
      <c r="G147" s="166">
        <v>50102020</v>
      </c>
      <c r="H147" s="27">
        <v>9000</v>
      </c>
    </row>
    <row r="148" spans="1:9" x14ac:dyDescent="0.2">
      <c r="D148" s="25" t="s">
        <v>850</v>
      </c>
      <c r="G148" s="166">
        <v>50102030</v>
      </c>
      <c r="H148" s="27">
        <v>9000</v>
      </c>
    </row>
    <row r="149" spans="1:9" x14ac:dyDescent="0.2">
      <c r="E149" s="25" t="s">
        <v>36</v>
      </c>
      <c r="G149" s="166">
        <v>10104040</v>
      </c>
      <c r="I149" s="27">
        <v>18000</v>
      </c>
    </row>
    <row r="150" spans="1:9" x14ac:dyDescent="0.2">
      <c r="F150" s="25" t="s">
        <v>875</v>
      </c>
    </row>
    <row r="152" spans="1:9" x14ac:dyDescent="0.2">
      <c r="A152" s="25" t="s">
        <v>405</v>
      </c>
      <c r="B152" s="25" t="s">
        <v>452</v>
      </c>
      <c r="C152" s="26" t="s">
        <v>874</v>
      </c>
      <c r="D152" s="25" t="s">
        <v>774</v>
      </c>
      <c r="G152" s="166">
        <v>50101010</v>
      </c>
      <c r="H152" s="27">
        <v>14400</v>
      </c>
    </row>
    <row r="153" spans="1:9" x14ac:dyDescent="0.2">
      <c r="D153" s="25" t="s">
        <v>831</v>
      </c>
      <c r="G153" s="166">
        <v>50102010</v>
      </c>
      <c r="H153" s="27">
        <v>2000</v>
      </c>
    </row>
    <row r="154" spans="1:9" x14ac:dyDescent="0.2">
      <c r="E154" s="25" t="s">
        <v>36</v>
      </c>
      <c r="G154" s="166">
        <v>10104040</v>
      </c>
      <c r="I154" s="27">
        <v>14688</v>
      </c>
    </row>
    <row r="155" spans="1:9" x14ac:dyDescent="0.2">
      <c r="E155" s="25" t="s">
        <v>519</v>
      </c>
      <c r="G155" s="166">
        <v>20201020</v>
      </c>
      <c r="I155" s="27">
        <v>1296</v>
      </c>
    </row>
    <row r="156" spans="1:9" x14ac:dyDescent="0.2">
      <c r="E156" s="25" t="s">
        <v>523</v>
      </c>
      <c r="G156" s="166">
        <v>20201030</v>
      </c>
      <c r="I156" s="27">
        <v>200</v>
      </c>
    </row>
    <row r="157" spans="1:9" x14ac:dyDescent="0.2">
      <c r="E157" s="25" t="s">
        <v>140</v>
      </c>
      <c r="G157" s="166">
        <v>20201040</v>
      </c>
      <c r="I157" s="27">
        <v>216</v>
      </c>
    </row>
    <row r="158" spans="1:9" x14ac:dyDescent="0.2">
      <c r="F158" s="25" t="s">
        <v>873</v>
      </c>
    </row>
    <row r="160" spans="1:9" x14ac:dyDescent="0.2">
      <c r="A160" s="25" t="s">
        <v>405</v>
      </c>
      <c r="B160" s="25" t="s">
        <v>452</v>
      </c>
      <c r="C160" s="26" t="s">
        <v>872</v>
      </c>
      <c r="D160" s="25" t="s">
        <v>249</v>
      </c>
      <c r="G160" s="166">
        <v>50216010</v>
      </c>
      <c r="H160" s="27">
        <v>9070.19</v>
      </c>
    </row>
    <row r="161" spans="1:9" x14ac:dyDescent="0.2">
      <c r="E161" s="25" t="s">
        <v>36</v>
      </c>
      <c r="G161" s="166">
        <v>10104040</v>
      </c>
      <c r="I161" s="27">
        <v>9070.19</v>
      </c>
    </row>
    <row r="162" spans="1:9" x14ac:dyDescent="0.2">
      <c r="F162" s="25" t="s">
        <v>871</v>
      </c>
    </row>
    <row r="164" spans="1:9" x14ac:dyDescent="0.2">
      <c r="A164" s="25" t="s">
        <v>405</v>
      </c>
      <c r="B164" s="25" t="s">
        <v>452</v>
      </c>
      <c r="C164" s="26" t="s">
        <v>870</v>
      </c>
      <c r="D164" s="25" t="s">
        <v>231</v>
      </c>
      <c r="G164" s="166">
        <v>50211990</v>
      </c>
      <c r="H164" s="27">
        <v>42079.199999999997</v>
      </c>
    </row>
    <row r="165" spans="1:9" x14ac:dyDescent="0.2">
      <c r="E165" s="25" t="s">
        <v>36</v>
      </c>
      <c r="G165" s="166">
        <v>10104040</v>
      </c>
      <c r="I165" s="27">
        <v>36249.06</v>
      </c>
    </row>
    <row r="166" spans="1:9" x14ac:dyDescent="0.2">
      <c r="E166" s="25" t="s">
        <v>487</v>
      </c>
      <c r="G166" s="166">
        <v>20201010</v>
      </c>
      <c r="I166" s="27">
        <v>2106.1999999999998</v>
      </c>
    </row>
    <row r="167" spans="1:9" x14ac:dyDescent="0.2">
      <c r="E167" s="25" t="s">
        <v>523</v>
      </c>
      <c r="G167" s="166">
        <v>20201030</v>
      </c>
      <c r="I167" s="27">
        <v>200</v>
      </c>
    </row>
    <row r="168" spans="1:9" x14ac:dyDescent="0.2">
      <c r="E168" s="25" t="s">
        <v>140</v>
      </c>
      <c r="G168" s="166">
        <v>20201040</v>
      </c>
      <c r="I168" s="27">
        <v>1264.77</v>
      </c>
    </row>
    <row r="169" spans="1:9" x14ac:dyDescent="0.2">
      <c r="E169" s="25" t="s">
        <v>150</v>
      </c>
      <c r="G169" s="166">
        <v>29999990</v>
      </c>
      <c r="I169" s="27">
        <v>2259.17</v>
      </c>
    </row>
    <row r="170" spans="1:9" x14ac:dyDescent="0.2">
      <c r="F170" s="25" t="s">
        <v>869</v>
      </c>
    </row>
    <row r="172" spans="1:9" x14ac:dyDescent="0.2">
      <c r="A172" s="25" t="s">
        <v>405</v>
      </c>
      <c r="B172" s="25" t="s">
        <v>452</v>
      </c>
      <c r="C172" s="26" t="s">
        <v>868</v>
      </c>
      <c r="D172" s="25" t="s">
        <v>231</v>
      </c>
      <c r="G172" s="166">
        <v>50211990</v>
      </c>
      <c r="H172" s="27">
        <v>32053</v>
      </c>
    </row>
    <row r="173" spans="1:9" x14ac:dyDescent="0.2">
      <c r="E173" s="25" t="s">
        <v>36</v>
      </c>
      <c r="G173" s="166">
        <v>10104040</v>
      </c>
      <c r="I173" s="27">
        <v>29878.61</v>
      </c>
    </row>
    <row r="174" spans="1:9" x14ac:dyDescent="0.2">
      <c r="E174" s="25" t="s">
        <v>487</v>
      </c>
      <c r="G174" s="166">
        <v>20201010</v>
      </c>
      <c r="I174" s="27">
        <v>1304.3900000000001</v>
      </c>
    </row>
    <row r="175" spans="1:9" x14ac:dyDescent="0.2">
      <c r="E175" s="25" t="s">
        <v>523</v>
      </c>
      <c r="G175" s="166">
        <v>20201030</v>
      </c>
      <c r="I175" s="27">
        <v>700</v>
      </c>
    </row>
    <row r="176" spans="1:9" x14ac:dyDescent="0.2">
      <c r="E176" s="25" t="s">
        <v>150</v>
      </c>
      <c r="G176" s="166">
        <v>29999990</v>
      </c>
      <c r="I176" s="27">
        <v>170</v>
      </c>
    </row>
    <row r="177" spans="1:9" x14ac:dyDescent="0.2">
      <c r="F177" s="25" t="s">
        <v>867</v>
      </c>
    </row>
    <row r="179" spans="1:9" x14ac:dyDescent="0.2">
      <c r="A179" s="25" t="s">
        <v>405</v>
      </c>
      <c r="B179" s="25" t="s">
        <v>452</v>
      </c>
      <c r="C179" s="26" t="s">
        <v>866</v>
      </c>
      <c r="D179" s="25" t="s">
        <v>249</v>
      </c>
      <c r="G179" s="166">
        <v>50216010</v>
      </c>
      <c r="H179" s="27">
        <v>93549.55</v>
      </c>
    </row>
    <row r="180" spans="1:9" x14ac:dyDescent="0.2">
      <c r="E180" s="25" t="s">
        <v>36</v>
      </c>
      <c r="G180" s="166">
        <v>10104040</v>
      </c>
      <c r="I180" s="27">
        <v>93549.55</v>
      </c>
    </row>
    <row r="181" spans="1:9" x14ac:dyDescent="0.2">
      <c r="F181" s="25" t="s">
        <v>865</v>
      </c>
    </row>
    <row r="183" spans="1:9" x14ac:dyDescent="0.2">
      <c r="A183" s="25" t="s">
        <v>405</v>
      </c>
      <c r="B183" s="25" t="s">
        <v>452</v>
      </c>
      <c r="C183" s="26" t="s">
        <v>864</v>
      </c>
      <c r="D183" s="25" t="s">
        <v>249</v>
      </c>
      <c r="G183" s="166">
        <v>50216010</v>
      </c>
      <c r="H183" s="27">
        <v>33323.83</v>
      </c>
    </row>
    <row r="184" spans="1:9" x14ac:dyDescent="0.2">
      <c r="E184" s="25" t="s">
        <v>36</v>
      </c>
      <c r="G184" s="166">
        <v>10104040</v>
      </c>
      <c r="I184" s="27">
        <v>33323.83</v>
      </c>
    </row>
    <row r="185" spans="1:9" x14ac:dyDescent="0.2">
      <c r="F185" s="25" t="s">
        <v>863</v>
      </c>
    </row>
    <row r="187" spans="1:9" x14ac:dyDescent="0.2">
      <c r="A187" s="25" t="s">
        <v>405</v>
      </c>
      <c r="B187" s="25" t="s">
        <v>452</v>
      </c>
      <c r="C187" s="26" t="s">
        <v>862</v>
      </c>
      <c r="D187" s="25" t="s">
        <v>249</v>
      </c>
      <c r="G187" s="166">
        <v>50216010</v>
      </c>
      <c r="H187" s="27">
        <v>21600</v>
      </c>
    </row>
    <row r="188" spans="1:9" x14ac:dyDescent="0.2">
      <c r="E188" s="25" t="s">
        <v>36</v>
      </c>
      <c r="G188" s="166">
        <v>10104040</v>
      </c>
      <c r="I188" s="27">
        <v>21600</v>
      </c>
    </row>
    <row r="189" spans="1:9" x14ac:dyDescent="0.2">
      <c r="F189" s="25" t="s">
        <v>861</v>
      </c>
    </row>
    <row r="191" spans="1:9" x14ac:dyDescent="0.2">
      <c r="A191" s="25" t="s">
        <v>405</v>
      </c>
      <c r="B191" s="25" t="s">
        <v>452</v>
      </c>
      <c r="C191" s="26" t="s">
        <v>860</v>
      </c>
      <c r="D191" s="25" t="s">
        <v>249</v>
      </c>
      <c r="G191" s="166">
        <v>50216010</v>
      </c>
      <c r="H191" s="27">
        <v>41485.75</v>
      </c>
    </row>
    <row r="192" spans="1:9" x14ac:dyDescent="0.2">
      <c r="E192" s="25" t="s">
        <v>36</v>
      </c>
      <c r="G192" s="166">
        <v>10104040</v>
      </c>
      <c r="I192" s="27">
        <v>41485.75</v>
      </c>
    </row>
    <row r="193" spans="1:9" x14ac:dyDescent="0.2">
      <c r="F193" s="25" t="s">
        <v>859</v>
      </c>
    </row>
    <row r="195" spans="1:9" x14ac:dyDescent="0.2">
      <c r="A195" s="25" t="s">
        <v>405</v>
      </c>
      <c r="B195" s="25" t="s">
        <v>452</v>
      </c>
      <c r="C195" s="26" t="s">
        <v>858</v>
      </c>
      <c r="D195" s="25" t="s">
        <v>857</v>
      </c>
      <c r="G195" s="166">
        <v>50102130</v>
      </c>
      <c r="H195" s="27">
        <v>20324.759999999998</v>
      </c>
    </row>
    <row r="196" spans="1:9" x14ac:dyDescent="0.2">
      <c r="D196" s="25" t="s">
        <v>231</v>
      </c>
      <c r="G196" s="166">
        <v>50211990</v>
      </c>
      <c r="H196" s="27">
        <v>59992.11</v>
      </c>
    </row>
    <row r="197" spans="1:9" x14ac:dyDescent="0.2">
      <c r="E197" s="25" t="s">
        <v>36</v>
      </c>
      <c r="G197" s="166">
        <v>10104040</v>
      </c>
      <c r="I197" s="27">
        <v>79147.56</v>
      </c>
    </row>
    <row r="198" spans="1:9" x14ac:dyDescent="0.2">
      <c r="E198" s="25" t="s">
        <v>487</v>
      </c>
      <c r="G198" s="166">
        <v>20201010</v>
      </c>
      <c r="I198" s="27">
        <v>1169.31</v>
      </c>
    </row>
    <row r="199" spans="1:9" x14ac:dyDescent="0.2">
      <c r="F199" s="25" t="s">
        <v>856</v>
      </c>
    </row>
    <row r="201" spans="1:9" x14ac:dyDescent="0.2">
      <c r="A201" s="25" t="s">
        <v>405</v>
      </c>
      <c r="B201" s="25" t="s">
        <v>452</v>
      </c>
      <c r="C201" s="26" t="s">
        <v>855</v>
      </c>
      <c r="D201" s="25" t="s">
        <v>170</v>
      </c>
      <c r="G201" s="166">
        <v>50102020</v>
      </c>
      <c r="H201" s="27">
        <v>8500</v>
      </c>
    </row>
    <row r="202" spans="1:9" x14ac:dyDescent="0.2">
      <c r="D202" s="25" t="s">
        <v>850</v>
      </c>
      <c r="G202" s="166">
        <v>50102030</v>
      </c>
      <c r="H202" s="27">
        <v>8500</v>
      </c>
    </row>
    <row r="203" spans="1:9" x14ac:dyDescent="0.2">
      <c r="E203" s="25" t="s">
        <v>36</v>
      </c>
      <c r="G203" s="166">
        <v>10104040</v>
      </c>
      <c r="I203" s="27">
        <v>17000</v>
      </c>
    </row>
    <row r="204" spans="1:9" x14ac:dyDescent="0.2">
      <c r="F204" s="25" t="s">
        <v>854</v>
      </c>
    </row>
    <row r="206" spans="1:9" x14ac:dyDescent="0.2">
      <c r="A206" s="25" t="s">
        <v>405</v>
      </c>
      <c r="B206" s="25" t="s">
        <v>452</v>
      </c>
      <c r="C206" s="26" t="s">
        <v>853</v>
      </c>
      <c r="D206" s="25" t="s">
        <v>170</v>
      </c>
      <c r="G206" s="166">
        <v>50102020</v>
      </c>
      <c r="H206" s="27">
        <v>5000</v>
      </c>
    </row>
    <row r="207" spans="1:9" x14ac:dyDescent="0.2">
      <c r="D207" s="25" t="s">
        <v>850</v>
      </c>
      <c r="G207" s="166">
        <v>50102030</v>
      </c>
      <c r="H207" s="27">
        <v>5000</v>
      </c>
    </row>
    <row r="208" spans="1:9" x14ac:dyDescent="0.2">
      <c r="E208" s="25" t="s">
        <v>36</v>
      </c>
      <c r="G208" s="166">
        <v>10104040</v>
      </c>
      <c r="I208" s="27">
        <v>10000</v>
      </c>
    </row>
    <row r="209" spans="1:9" x14ac:dyDescent="0.2">
      <c r="F209" s="25" t="s">
        <v>852</v>
      </c>
    </row>
    <row r="211" spans="1:9" x14ac:dyDescent="0.2">
      <c r="A211" s="25" t="s">
        <v>405</v>
      </c>
      <c r="B211" s="25" t="s">
        <v>452</v>
      </c>
      <c r="C211" s="26" t="s">
        <v>851</v>
      </c>
      <c r="D211" s="25" t="s">
        <v>170</v>
      </c>
      <c r="G211" s="166">
        <v>50102020</v>
      </c>
      <c r="H211" s="27">
        <v>8500</v>
      </c>
    </row>
    <row r="212" spans="1:9" x14ac:dyDescent="0.2">
      <c r="D212" s="25" t="s">
        <v>850</v>
      </c>
      <c r="G212" s="166">
        <v>50102030</v>
      </c>
      <c r="H212" s="27">
        <v>8500</v>
      </c>
    </row>
    <row r="213" spans="1:9" x14ac:dyDescent="0.2">
      <c r="E213" s="25" t="s">
        <v>36</v>
      </c>
      <c r="G213" s="166">
        <v>10104040</v>
      </c>
      <c r="I213" s="27">
        <v>17000</v>
      </c>
    </row>
    <row r="214" spans="1:9" x14ac:dyDescent="0.2">
      <c r="F214" s="25" t="s">
        <v>849</v>
      </c>
    </row>
    <row r="216" spans="1:9" x14ac:dyDescent="0.2">
      <c r="A216" s="25" t="s">
        <v>405</v>
      </c>
      <c r="B216" s="25" t="s">
        <v>452</v>
      </c>
      <c r="C216" s="26" t="s">
        <v>848</v>
      </c>
      <c r="D216" s="25" t="s">
        <v>519</v>
      </c>
      <c r="G216" s="166">
        <v>20201020</v>
      </c>
      <c r="H216" s="27">
        <v>10063.4</v>
      </c>
    </row>
    <row r="217" spans="1:9" x14ac:dyDescent="0.2">
      <c r="D217" s="25" t="s">
        <v>150</v>
      </c>
      <c r="G217" s="166">
        <v>29999990</v>
      </c>
      <c r="H217" s="27">
        <v>360</v>
      </c>
    </row>
    <row r="218" spans="1:9" x14ac:dyDescent="0.2">
      <c r="E218" s="25" t="s">
        <v>36</v>
      </c>
      <c r="G218" s="166">
        <v>10104040</v>
      </c>
      <c r="I218" s="27">
        <v>10423.4</v>
      </c>
    </row>
    <row r="219" spans="1:9" x14ac:dyDescent="0.2">
      <c r="F219" s="25" t="s">
        <v>847</v>
      </c>
    </row>
    <row r="221" spans="1:9" x14ac:dyDescent="0.2">
      <c r="A221" s="25" t="s">
        <v>405</v>
      </c>
      <c r="B221" s="25" t="s">
        <v>452</v>
      </c>
      <c r="C221" s="26" t="s">
        <v>846</v>
      </c>
      <c r="D221" s="25" t="s">
        <v>166</v>
      </c>
      <c r="G221" s="166">
        <v>50101020</v>
      </c>
      <c r="H221" s="27">
        <v>75703</v>
      </c>
    </row>
    <row r="222" spans="1:9" x14ac:dyDescent="0.2">
      <c r="D222" s="25" t="s">
        <v>831</v>
      </c>
      <c r="G222" s="166">
        <v>50102010</v>
      </c>
      <c r="H222" s="27">
        <v>6000</v>
      </c>
    </row>
    <row r="223" spans="1:9" x14ac:dyDescent="0.2">
      <c r="E223" s="25" t="s">
        <v>36</v>
      </c>
      <c r="G223" s="166">
        <v>10104040</v>
      </c>
      <c r="I223" s="27">
        <v>28907.7</v>
      </c>
    </row>
    <row r="224" spans="1:9" x14ac:dyDescent="0.2">
      <c r="E224" s="25" t="s">
        <v>126</v>
      </c>
      <c r="G224" s="166">
        <v>20101020</v>
      </c>
      <c r="I224" s="27">
        <v>28907.69</v>
      </c>
    </row>
    <row r="225" spans="1:9" x14ac:dyDescent="0.2">
      <c r="E225" s="25" t="s">
        <v>487</v>
      </c>
      <c r="G225" s="166">
        <v>20201010</v>
      </c>
      <c r="I225" s="27">
        <v>3296.56</v>
      </c>
    </row>
    <row r="226" spans="1:9" x14ac:dyDescent="0.2">
      <c r="E226" s="25" t="s">
        <v>519</v>
      </c>
      <c r="G226" s="166">
        <v>20201020</v>
      </c>
      <c r="I226" s="27">
        <v>13755.27</v>
      </c>
    </row>
    <row r="227" spans="1:9" x14ac:dyDescent="0.2">
      <c r="E227" s="25" t="s">
        <v>523</v>
      </c>
      <c r="G227" s="166">
        <v>20201030</v>
      </c>
      <c r="I227" s="27">
        <v>5340.25</v>
      </c>
    </row>
    <row r="228" spans="1:9" x14ac:dyDescent="0.2">
      <c r="E228" s="25" t="s">
        <v>140</v>
      </c>
      <c r="G228" s="166">
        <v>20201040</v>
      </c>
      <c r="I228" s="27">
        <v>1135.53</v>
      </c>
    </row>
    <row r="229" spans="1:9" x14ac:dyDescent="0.2">
      <c r="E229" s="25" t="s">
        <v>150</v>
      </c>
      <c r="G229" s="166">
        <v>29999990</v>
      </c>
      <c r="I229" s="27">
        <v>360</v>
      </c>
    </row>
    <row r="230" spans="1:9" x14ac:dyDescent="0.2">
      <c r="F230" s="25" t="s">
        <v>845</v>
      </c>
    </row>
    <row r="232" spans="1:9" x14ac:dyDescent="0.2">
      <c r="A232" s="25" t="s">
        <v>405</v>
      </c>
      <c r="B232" s="25" t="s">
        <v>452</v>
      </c>
      <c r="C232" s="26" t="s">
        <v>844</v>
      </c>
      <c r="D232" s="25" t="s">
        <v>166</v>
      </c>
      <c r="G232" s="166">
        <v>50101020</v>
      </c>
      <c r="H232" s="27">
        <v>160769</v>
      </c>
    </row>
    <row r="233" spans="1:9" x14ac:dyDescent="0.2">
      <c r="D233" s="25" t="s">
        <v>831</v>
      </c>
      <c r="G233" s="166">
        <v>50102010</v>
      </c>
      <c r="H233" s="27">
        <v>10000</v>
      </c>
    </row>
    <row r="234" spans="1:9" x14ac:dyDescent="0.2">
      <c r="E234" s="25" t="s">
        <v>36</v>
      </c>
      <c r="G234" s="166">
        <v>10104040</v>
      </c>
      <c r="I234" s="27">
        <v>70425.240000000005</v>
      </c>
    </row>
    <row r="235" spans="1:9" x14ac:dyDescent="0.2">
      <c r="E235" s="25" t="s">
        <v>126</v>
      </c>
      <c r="G235" s="166">
        <v>20101020</v>
      </c>
      <c r="I235" s="27">
        <v>70425.23</v>
      </c>
    </row>
    <row r="236" spans="1:9" x14ac:dyDescent="0.2">
      <c r="E236" s="25" t="s">
        <v>487</v>
      </c>
      <c r="G236" s="166">
        <v>20201010</v>
      </c>
      <c r="I236" s="27">
        <v>10284.030000000001</v>
      </c>
    </row>
    <row r="237" spans="1:9" x14ac:dyDescent="0.2">
      <c r="E237" s="25" t="s">
        <v>519</v>
      </c>
      <c r="G237" s="166">
        <v>20201020</v>
      </c>
      <c r="I237" s="27">
        <v>14469.21</v>
      </c>
    </row>
    <row r="238" spans="1:9" x14ac:dyDescent="0.2">
      <c r="E238" s="25" t="s">
        <v>523</v>
      </c>
      <c r="G238" s="166">
        <v>20201030</v>
      </c>
      <c r="I238" s="27">
        <v>1100</v>
      </c>
    </row>
    <row r="239" spans="1:9" x14ac:dyDescent="0.2">
      <c r="E239" s="25" t="s">
        <v>140</v>
      </c>
      <c r="G239" s="166">
        <v>20201040</v>
      </c>
      <c r="I239" s="27">
        <v>2285.29</v>
      </c>
    </row>
    <row r="240" spans="1:9" x14ac:dyDescent="0.2">
      <c r="E240" s="25" t="s">
        <v>150</v>
      </c>
      <c r="G240" s="166">
        <v>29999990</v>
      </c>
      <c r="I240" s="27">
        <v>1780</v>
      </c>
    </row>
    <row r="241" spans="1:9" x14ac:dyDescent="0.2">
      <c r="F241" s="25" t="s">
        <v>843</v>
      </c>
    </row>
    <row r="243" spans="1:9" x14ac:dyDescent="0.2">
      <c r="A243" s="25" t="s">
        <v>405</v>
      </c>
      <c r="B243" s="25" t="s">
        <v>452</v>
      </c>
      <c r="C243" s="26" t="s">
        <v>842</v>
      </c>
      <c r="D243" s="25" t="s">
        <v>166</v>
      </c>
      <c r="G243" s="166">
        <v>50101020</v>
      </c>
      <c r="H243" s="27">
        <v>88008</v>
      </c>
    </row>
    <row r="244" spans="1:9" x14ac:dyDescent="0.2">
      <c r="D244" s="25" t="s">
        <v>831</v>
      </c>
      <c r="G244" s="166">
        <v>50102010</v>
      </c>
      <c r="H244" s="27">
        <v>4000</v>
      </c>
    </row>
    <row r="245" spans="1:9" x14ac:dyDescent="0.2">
      <c r="E245" s="25" t="s">
        <v>36</v>
      </c>
      <c r="G245" s="166">
        <v>10104040</v>
      </c>
      <c r="I245" s="27">
        <v>22004.3</v>
      </c>
    </row>
    <row r="246" spans="1:9" x14ac:dyDescent="0.2">
      <c r="E246" s="25" t="s">
        <v>126</v>
      </c>
      <c r="G246" s="166">
        <v>20101020</v>
      </c>
      <c r="I246" s="27">
        <v>22004.28</v>
      </c>
    </row>
    <row r="247" spans="1:9" x14ac:dyDescent="0.2">
      <c r="E247" s="25" t="s">
        <v>487</v>
      </c>
      <c r="G247" s="166">
        <v>20201010</v>
      </c>
      <c r="I247" s="27">
        <v>10284.030000000001</v>
      </c>
    </row>
    <row r="248" spans="1:9" x14ac:dyDescent="0.2">
      <c r="E248" s="25" t="s">
        <v>519</v>
      </c>
      <c r="G248" s="166">
        <v>20201020</v>
      </c>
      <c r="I248" s="27">
        <v>23657.200000000001</v>
      </c>
    </row>
    <row r="249" spans="1:9" x14ac:dyDescent="0.2">
      <c r="E249" s="25" t="s">
        <v>523</v>
      </c>
      <c r="G249" s="166">
        <v>20201030</v>
      </c>
      <c r="I249" s="27">
        <v>12524.3</v>
      </c>
    </row>
    <row r="250" spans="1:9" x14ac:dyDescent="0.2">
      <c r="E250" s="25" t="s">
        <v>140</v>
      </c>
      <c r="G250" s="166">
        <v>20201040</v>
      </c>
      <c r="I250" s="27">
        <v>1193.8900000000001</v>
      </c>
    </row>
    <row r="251" spans="1:9" x14ac:dyDescent="0.2">
      <c r="E251" s="25" t="s">
        <v>150</v>
      </c>
      <c r="G251" s="166">
        <v>29999990</v>
      </c>
      <c r="I251" s="27">
        <v>340</v>
      </c>
    </row>
    <row r="252" spans="1:9" x14ac:dyDescent="0.2">
      <c r="F252" s="25" t="s">
        <v>841</v>
      </c>
    </row>
    <row r="254" spans="1:9" x14ac:dyDescent="0.2">
      <c r="A254" s="25" t="s">
        <v>405</v>
      </c>
      <c r="B254" s="25" t="s">
        <v>452</v>
      </c>
      <c r="C254" s="26" t="s">
        <v>840</v>
      </c>
      <c r="D254" s="25" t="s">
        <v>166</v>
      </c>
      <c r="G254" s="166">
        <v>50101020</v>
      </c>
      <c r="H254" s="27">
        <v>387576</v>
      </c>
    </row>
    <row r="255" spans="1:9" x14ac:dyDescent="0.2">
      <c r="D255" s="25" t="s">
        <v>831</v>
      </c>
      <c r="G255" s="166">
        <v>50102010</v>
      </c>
      <c r="H255" s="27">
        <v>24000</v>
      </c>
    </row>
    <row r="256" spans="1:9" x14ac:dyDescent="0.2">
      <c r="E256" s="25" t="s">
        <v>36</v>
      </c>
      <c r="G256" s="166">
        <v>10104040</v>
      </c>
      <c r="I256" s="27">
        <v>130247.86</v>
      </c>
    </row>
    <row r="257" spans="1:9" x14ac:dyDescent="0.2">
      <c r="E257" s="25" t="s">
        <v>126</v>
      </c>
      <c r="G257" s="166">
        <v>20101020</v>
      </c>
      <c r="I257" s="27">
        <v>130247.81</v>
      </c>
    </row>
    <row r="258" spans="1:9" x14ac:dyDescent="0.2">
      <c r="E258" s="25" t="s">
        <v>487</v>
      </c>
      <c r="G258" s="166">
        <v>20201010</v>
      </c>
      <c r="I258" s="27">
        <v>24517.47</v>
      </c>
    </row>
    <row r="259" spans="1:9" x14ac:dyDescent="0.2">
      <c r="E259" s="25" t="s">
        <v>519</v>
      </c>
      <c r="G259" s="166">
        <v>20201020</v>
      </c>
      <c r="I259" s="27">
        <v>94841.87</v>
      </c>
    </row>
    <row r="260" spans="1:9" x14ac:dyDescent="0.2">
      <c r="E260" s="25" t="s">
        <v>523</v>
      </c>
      <c r="G260" s="166">
        <v>20201030</v>
      </c>
      <c r="I260" s="27">
        <v>19552.82</v>
      </c>
    </row>
    <row r="261" spans="1:9" x14ac:dyDescent="0.2">
      <c r="E261" s="25" t="s">
        <v>140</v>
      </c>
      <c r="G261" s="166">
        <v>20201040</v>
      </c>
      <c r="I261" s="27">
        <v>5813.58</v>
      </c>
    </row>
    <row r="262" spans="1:9" x14ac:dyDescent="0.2">
      <c r="E262" s="25" t="s">
        <v>150</v>
      </c>
      <c r="G262" s="166">
        <v>29999990</v>
      </c>
      <c r="I262" s="27">
        <v>6354.59</v>
      </c>
    </row>
    <row r="263" spans="1:9" x14ac:dyDescent="0.2">
      <c r="F263" s="25" t="s">
        <v>839</v>
      </c>
    </row>
    <row r="265" spans="1:9" x14ac:dyDescent="0.2">
      <c r="A265" s="25" t="s">
        <v>405</v>
      </c>
      <c r="B265" s="25" t="s">
        <v>452</v>
      </c>
      <c r="C265" s="26" t="s">
        <v>838</v>
      </c>
      <c r="D265" s="25" t="s">
        <v>166</v>
      </c>
      <c r="G265" s="166">
        <v>50101020</v>
      </c>
      <c r="H265" s="27">
        <v>33575</v>
      </c>
    </row>
    <row r="266" spans="1:9" x14ac:dyDescent="0.2">
      <c r="D266" s="25" t="s">
        <v>831</v>
      </c>
      <c r="G266" s="166">
        <v>50102010</v>
      </c>
      <c r="H266" s="27">
        <v>2000</v>
      </c>
    </row>
    <row r="267" spans="1:9" x14ac:dyDescent="0.2">
      <c r="E267" s="25" t="s">
        <v>36</v>
      </c>
      <c r="G267" s="166">
        <v>10104040</v>
      </c>
      <c r="I267" s="27">
        <v>8977.77</v>
      </c>
    </row>
    <row r="268" spans="1:9" x14ac:dyDescent="0.2">
      <c r="E268" s="25" t="s">
        <v>126</v>
      </c>
      <c r="G268" s="166">
        <v>20101020</v>
      </c>
      <c r="I268" s="27">
        <v>8977.76</v>
      </c>
    </row>
    <row r="269" spans="1:9" x14ac:dyDescent="0.2">
      <c r="E269" s="25" t="s">
        <v>487</v>
      </c>
      <c r="G269" s="166">
        <v>20201010</v>
      </c>
      <c r="I269" s="27">
        <v>1823.8</v>
      </c>
    </row>
    <row r="270" spans="1:9" x14ac:dyDescent="0.2">
      <c r="E270" s="25" t="s">
        <v>519</v>
      </c>
      <c r="G270" s="166">
        <v>20201020</v>
      </c>
      <c r="I270" s="27">
        <v>4954.6400000000003</v>
      </c>
    </row>
    <row r="271" spans="1:9" x14ac:dyDescent="0.2">
      <c r="E271" s="25" t="s">
        <v>523</v>
      </c>
      <c r="G271" s="166">
        <v>20201030</v>
      </c>
      <c r="I271" s="27">
        <v>7573.16</v>
      </c>
    </row>
    <row r="272" spans="1:9" x14ac:dyDescent="0.2">
      <c r="E272" s="25" t="s">
        <v>140</v>
      </c>
      <c r="G272" s="166">
        <v>20201040</v>
      </c>
      <c r="I272" s="27">
        <v>503.62</v>
      </c>
    </row>
    <row r="273" spans="1:9" x14ac:dyDescent="0.2">
      <c r="E273" s="25" t="s">
        <v>150</v>
      </c>
      <c r="G273" s="166">
        <v>29999990</v>
      </c>
      <c r="I273" s="27">
        <v>2764.25</v>
      </c>
    </row>
    <row r="274" spans="1:9" x14ac:dyDescent="0.2">
      <c r="F274" s="25" t="s">
        <v>837</v>
      </c>
    </row>
    <row r="276" spans="1:9" x14ac:dyDescent="0.2">
      <c r="A276" s="25" t="s">
        <v>405</v>
      </c>
      <c r="B276" s="25" t="s">
        <v>452</v>
      </c>
      <c r="C276" s="26" t="s">
        <v>836</v>
      </c>
      <c r="D276" s="25" t="s">
        <v>166</v>
      </c>
      <c r="G276" s="166">
        <v>50101020</v>
      </c>
      <c r="H276" s="27">
        <v>246337</v>
      </c>
    </row>
    <row r="277" spans="1:9" x14ac:dyDescent="0.2">
      <c r="D277" s="25" t="s">
        <v>831</v>
      </c>
      <c r="G277" s="166">
        <v>50102010</v>
      </c>
      <c r="H277" s="27">
        <v>20000</v>
      </c>
    </row>
    <row r="278" spans="1:9" x14ac:dyDescent="0.2">
      <c r="E278" s="25" t="s">
        <v>36</v>
      </c>
      <c r="G278" s="166">
        <v>10104040</v>
      </c>
      <c r="I278" s="27">
        <v>99733.24</v>
      </c>
    </row>
    <row r="279" spans="1:9" x14ac:dyDescent="0.2">
      <c r="E279" s="25" t="s">
        <v>126</v>
      </c>
      <c r="G279" s="166">
        <v>20101020</v>
      </c>
      <c r="I279" s="27">
        <v>99733.24</v>
      </c>
    </row>
    <row r="280" spans="1:9" x14ac:dyDescent="0.2">
      <c r="E280" s="25" t="s">
        <v>487</v>
      </c>
      <c r="G280" s="166">
        <v>20201010</v>
      </c>
      <c r="I280" s="27">
        <v>8939.7199999999993</v>
      </c>
    </row>
    <row r="281" spans="1:9" x14ac:dyDescent="0.2">
      <c r="E281" s="25" t="s">
        <v>519</v>
      </c>
      <c r="G281" s="166">
        <v>20201020</v>
      </c>
      <c r="I281" s="27">
        <v>35585.360000000001</v>
      </c>
    </row>
    <row r="282" spans="1:9" x14ac:dyDescent="0.2">
      <c r="E282" s="25" t="s">
        <v>523</v>
      </c>
      <c r="G282" s="166">
        <v>20201030</v>
      </c>
      <c r="I282" s="27">
        <v>14070.42</v>
      </c>
    </row>
    <row r="283" spans="1:9" x14ac:dyDescent="0.2">
      <c r="E283" s="25" t="s">
        <v>140</v>
      </c>
      <c r="G283" s="166">
        <v>20201040</v>
      </c>
      <c r="I283" s="27">
        <v>3695.02</v>
      </c>
    </row>
    <row r="284" spans="1:9" x14ac:dyDescent="0.2">
      <c r="E284" s="25" t="s">
        <v>150</v>
      </c>
      <c r="G284" s="166">
        <v>29999990</v>
      </c>
      <c r="I284" s="27">
        <v>4580</v>
      </c>
    </row>
    <row r="285" spans="1:9" x14ac:dyDescent="0.2">
      <c r="F285" s="25" t="s">
        <v>835</v>
      </c>
    </row>
    <row r="287" spans="1:9" x14ac:dyDescent="0.2">
      <c r="A287" s="25" t="s">
        <v>405</v>
      </c>
      <c r="B287" s="25" t="s">
        <v>452</v>
      </c>
      <c r="C287" s="26" t="s">
        <v>834</v>
      </c>
      <c r="D287" s="25" t="s">
        <v>166</v>
      </c>
      <c r="G287" s="166">
        <v>50101020</v>
      </c>
      <c r="H287" s="27">
        <v>445729</v>
      </c>
    </row>
    <row r="288" spans="1:9" x14ac:dyDescent="0.2">
      <c r="D288" s="25" t="s">
        <v>831</v>
      </c>
      <c r="G288" s="166">
        <v>50102010</v>
      </c>
      <c r="H288" s="27">
        <v>46000</v>
      </c>
    </row>
    <row r="289" spans="1:9" x14ac:dyDescent="0.2">
      <c r="E289" s="25" t="s">
        <v>36</v>
      </c>
      <c r="G289" s="166">
        <v>10104040</v>
      </c>
      <c r="I289" s="27">
        <v>204856.67</v>
      </c>
    </row>
    <row r="290" spans="1:9" x14ac:dyDescent="0.2">
      <c r="E290" s="25" t="s">
        <v>126</v>
      </c>
      <c r="G290" s="166">
        <v>20101020</v>
      </c>
      <c r="I290" s="27">
        <v>204856.62</v>
      </c>
    </row>
    <row r="291" spans="1:9" x14ac:dyDescent="0.2">
      <c r="E291" s="25" t="s">
        <v>487</v>
      </c>
      <c r="G291" s="166">
        <v>20201010</v>
      </c>
      <c r="I291" s="27">
        <v>11167.59</v>
      </c>
    </row>
    <row r="292" spans="1:9" x14ac:dyDescent="0.2">
      <c r="E292" s="25" t="s">
        <v>519</v>
      </c>
      <c r="G292" s="166">
        <v>20201020</v>
      </c>
      <c r="I292" s="27">
        <v>40115.61</v>
      </c>
    </row>
    <row r="293" spans="1:9" x14ac:dyDescent="0.2">
      <c r="E293" s="25" t="s">
        <v>523</v>
      </c>
      <c r="G293" s="166">
        <v>20201030</v>
      </c>
      <c r="I293" s="27">
        <v>17186.61</v>
      </c>
    </row>
    <row r="294" spans="1:9" x14ac:dyDescent="0.2">
      <c r="E294" s="25" t="s">
        <v>140</v>
      </c>
      <c r="G294" s="166">
        <v>20201040</v>
      </c>
      <c r="I294" s="27">
        <v>6685.9</v>
      </c>
    </row>
    <row r="295" spans="1:9" x14ac:dyDescent="0.2">
      <c r="E295" s="25" t="s">
        <v>150</v>
      </c>
      <c r="G295" s="166">
        <v>29999990</v>
      </c>
      <c r="I295" s="27">
        <v>6860</v>
      </c>
    </row>
    <row r="296" spans="1:9" x14ac:dyDescent="0.2">
      <c r="F296" s="25" t="s">
        <v>833</v>
      </c>
    </row>
    <row r="298" spans="1:9" x14ac:dyDescent="0.2">
      <c r="A298" s="25" t="s">
        <v>405</v>
      </c>
      <c r="B298" s="25" t="s">
        <v>452</v>
      </c>
      <c r="C298" s="26" t="s">
        <v>832</v>
      </c>
      <c r="D298" s="25" t="s">
        <v>774</v>
      </c>
      <c r="G298" s="166">
        <v>50101010</v>
      </c>
      <c r="H298" s="27">
        <v>3216433</v>
      </c>
    </row>
    <row r="299" spans="1:9" x14ac:dyDescent="0.2">
      <c r="D299" s="25" t="s">
        <v>831</v>
      </c>
      <c r="G299" s="166">
        <v>50102010</v>
      </c>
      <c r="H299" s="27">
        <v>192000</v>
      </c>
    </row>
    <row r="300" spans="1:9" x14ac:dyDescent="0.2">
      <c r="E300" s="25" t="s">
        <v>36</v>
      </c>
      <c r="G300" s="166">
        <v>10104040</v>
      </c>
      <c r="I300" s="27">
        <v>992655.99</v>
      </c>
    </row>
    <row r="301" spans="1:9" x14ac:dyDescent="0.2">
      <c r="E301" s="25" t="s">
        <v>42</v>
      </c>
      <c r="G301" s="166">
        <v>10399010</v>
      </c>
      <c r="I301" s="27">
        <v>15875.48</v>
      </c>
    </row>
    <row r="302" spans="1:9" x14ac:dyDescent="0.2">
      <c r="E302" s="25" t="s">
        <v>126</v>
      </c>
      <c r="G302" s="166">
        <v>20101020</v>
      </c>
      <c r="I302" s="27">
        <v>992655.48</v>
      </c>
    </row>
    <row r="303" spans="1:9" x14ac:dyDescent="0.2">
      <c r="E303" s="25" t="s">
        <v>487</v>
      </c>
      <c r="G303" s="166">
        <v>20201010</v>
      </c>
      <c r="I303" s="27">
        <v>258444.75</v>
      </c>
    </row>
    <row r="304" spans="1:9" x14ac:dyDescent="0.2">
      <c r="E304" s="25" t="s">
        <v>519</v>
      </c>
      <c r="G304" s="166">
        <v>20201020</v>
      </c>
      <c r="I304" s="27">
        <v>641538.56999999995</v>
      </c>
    </row>
    <row r="305" spans="1:9" x14ac:dyDescent="0.2">
      <c r="E305" s="25" t="s">
        <v>523</v>
      </c>
      <c r="G305" s="166">
        <v>20201030</v>
      </c>
      <c r="I305" s="27">
        <v>334858.44</v>
      </c>
    </row>
    <row r="306" spans="1:9" x14ac:dyDescent="0.2">
      <c r="E306" s="25" t="s">
        <v>140</v>
      </c>
      <c r="G306" s="166">
        <v>20201040</v>
      </c>
      <c r="I306" s="27">
        <v>44841.58</v>
      </c>
    </row>
    <row r="307" spans="1:9" x14ac:dyDescent="0.2">
      <c r="E307" s="25" t="s">
        <v>150</v>
      </c>
      <c r="G307" s="166">
        <v>29999990</v>
      </c>
      <c r="I307" s="27">
        <v>127562.71</v>
      </c>
    </row>
    <row r="308" spans="1:9" x14ac:dyDescent="0.2">
      <c r="F308" s="25" t="s">
        <v>830</v>
      </c>
    </row>
    <row r="310" spans="1:9" x14ac:dyDescent="0.2">
      <c r="A310" s="25" t="s">
        <v>405</v>
      </c>
      <c r="B310" s="25" t="s">
        <v>452</v>
      </c>
      <c r="C310" s="26" t="s">
        <v>829</v>
      </c>
      <c r="D310" s="25" t="s">
        <v>187</v>
      </c>
      <c r="G310" s="166">
        <v>50201010</v>
      </c>
      <c r="H310" s="27">
        <v>5250</v>
      </c>
    </row>
    <row r="311" spans="1:9" x14ac:dyDescent="0.2">
      <c r="E311" s="25" t="s">
        <v>36</v>
      </c>
      <c r="G311" s="166">
        <v>10104040</v>
      </c>
      <c r="I311" s="27">
        <v>5250</v>
      </c>
    </row>
    <row r="312" spans="1:9" x14ac:dyDescent="0.2">
      <c r="F312" s="25" t="s">
        <v>828</v>
      </c>
    </row>
    <row r="314" spans="1:9" x14ac:dyDescent="0.2">
      <c r="A314" s="25" t="s">
        <v>405</v>
      </c>
      <c r="B314" s="25" t="s">
        <v>452</v>
      </c>
      <c r="C314" s="26" t="s">
        <v>827</v>
      </c>
      <c r="D314" s="25" t="s">
        <v>187</v>
      </c>
      <c r="G314" s="166">
        <v>50201010</v>
      </c>
      <c r="H314" s="27">
        <v>10990</v>
      </c>
    </row>
    <row r="315" spans="1:9" x14ac:dyDescent="0.2">
      <c r="E315" s="25" t="s">
        <v>36</v>
      </c>
      <c r="G315" s="166">
        <v>10104040</v>
      </c>
      <c r="I315" s="27">
        <v>10990</v>
      </c>
    </row>
    <row r="316" spans="1:9" x14ac:dyDescent="0.2">
      <c r="F316" s="25" t="s">
        <v>826</v>
      </c>
    </row>
    <row r="318" spans="1:9" x14ac:dyDescent="0.2">
      <c r="A318" s="25" t="s">
        <v>405</v>
      </c>
      <c r="B318" s="25" t="s">
        <v>452</v>
      </c>
      <c r="C318" s="26" t="s">
        <v>825</v>
      </c>
      <c r="D318" s="25" t="s">
        <v>187</v>
      </c>
      <c r="G318" s="166">
        <v>50201010</v>
      </c>
      <c r="H318" s="27">
        <v>5250</v>
      </c>
    </row>
    <row r="319" spans="1:9" x14ac:dyDescent="0.2">
      <c r="E319" s="25" t="s">
        <v>36</v>
      </c>
      <c r="G319" s="166">
        <v>10104040</v>
      </c>
      <c r="I319" s="27">
        <v>5250</v>
      </c>
    </row>
    <row r="320" spans="1:9" x14ac:dyDescent="0.2">
      <c r="F320" s="25" t="s">
        <v>824</v>
      </c>
    </row>
    <row r="322" spans="1:9" x14ac:dyDescent="0.2">
      <c r="A322" s="25" t="s">
        <v>405</v>
      </c>
      <c r="B322" s="25" t="s">
        <v>452</v>
      </c>
      <c r="C322" s="26" t="s">
        <v>823</v>
      </c>
      <c r="D322" s="25" t="s">
        <v>187</v>
      </c>
      <c r="G322" s="166">
        <v>50201010</v>
      </c>
      <c r="H322" s="27">
        <v>6150</v>
      </c>
    </row>
    <row r="323" spans="1:9" x14ac:dyDescent="0.2">
      <c r="E323" s="25" t="s">
        <v>36</v>
      </c>
      <c r="G323" s="166">
        <v>10104040</v>
      </c>
      <c r="I323" s="27">
        <v>6150</v>
      </c>
    </row>
    <row r="324" spans="1:9" x14ac:dyDescent="0.2">
      <c r="F324" s="25" t="s">
        <v>822</v>
      </c>
    </row>
    <row r="326" spans="1:9" x14ac:dyDescent="0.2">
      <c r="A326" s="25" t="s">
        <v>405</v>
      </c>
      <c r="B326" s="25" t="s">
        <v>452</v>
      </c>
      <c r="C326" s="26" t="s">
        <v>821</v>
      </c>
      <c r="D326" s="25" t="s">
        <v>519</v>
      </c>
      <c r="G326" s="166">
        <v>20201020</v>
      </c>
      <c r="H326" s="27">
        <v>41189.71</v>
      </c>
    </row>
    <row r="327" spans="1:9" x14ac:dyDescent="0.2">
      <c r="D327" s="25" t="s">
        <v>150</v>
      </c>
      <c r="G327" s="166">
        <v>29999990</v>
      </c>
      <c r="H327" s="27">
        <v>1560</v>
      </c>
    </row>
    <row r="328" spans="1:9" x14ac:dyDescent="0.2">
      <c r="E328" s="25" t="s">
        <v>36</v>
      </c>
      <c r="G328" s="166">
        <v>10104040</v>
      </c>
      <c r="I328" s="27">
        <v>42749.71</v>
      </c>
    </row>
    <row r="329" spans="1:9" x14ac:dyDescent="0.2">
      <c r="F329" s="25" t="s">
        <v>820</v>
      </c>
    </row>
    <row r="331" spans="1:9" x14ac:dyDescent="0.2">
      <c r="A331" s="25" t="s">
        <v>405</v>
      </c>
      <c r="B331" s="25" t="s">
        <v>452</v>
      </c>
      <c r="C331" s="26" t="s">
        <v>819</v>
      </c>
      <c r="D331" s="25" t="s">
        <v>243</v>
      </c>
      <c r="G331" s="166">
        <v>50214990</v>
      </c>
      <c r="H331" s="27">
        <v>314000</v>
      </c>
    </row>
    <row r="332" spans="1:9" x14ac:dyDescent="0.2">
      <c r="E332" s="25" t="s">
        <v>36</v>
      </c>
      <c r="G332" s="166">
        <v>10104040</v>
      </c>
      <c r="I332" s="27">
        <v>314000</v>
      </c>
    </row>
    <row r="333" spans="1:9" x14ac:dyDescent="0.2">
      <c r="F333" s="25" t="s">
        <v>818</v>
      </c>
    </row>
    <row r="335" spans="1:9" x14ac:dyDescent="0.2">
      <c r="A335" s="25" t="s">
        <v>405</v>
      </c>
      <c r="B335" s="25" t="s">
        <v>452</v>
      </c>
      <c r="C335" s="26" t="s">
        <v>817</v>
      </c>
      <c r="D335" s="25" t="s">
        <v>231</v>
      </c>
      <c r="G335" s="166">
        <v>50211990</v>
      </c>
      <c r="H335" s="27">
        <v>278971</v>
      </c>
    </row>
    <row r="336" spans="1:9" x14ac:dyDescent="0.2">
      <c r="E336" s="25" t="s">
        <v>36</v>
      </c>
      <c r="G336" s="166">
        <v>10104040</v>
      </c>
      <c r="I336" s="27">
        <v>278971</v>
      </c>
    </row>
    <row r="337" spans="1:9" x14ac:dyDescent="0.2">
      <c r="F337" s="25" t="s">
        <v>816</v>
      </c>
    </row>
    <row r="339" spans="1:9" x14ac:dyDescent="0.2">
      <c r="A339" s="25" t="s">
        <v>405</v>
      </c>
      <c r="B339" s="25" t="s">
        <v>452</v>
      </c>
      <c r="C339" s="26" t="s">
        <v>815</v>
      </c>
      <c r="D339" s="25" t="s">
        <v>249</v>
      </c>
      <c r="G339" s="166">
        <v>50216010</v>
      </c>
      <c r="H339" s="27">
        <v>3000</v>
      </c>
    </row>
    <row r="340" spans="1:9" x14ac:dyDescent="0.2">
      <c r="E340" s="25" t="s">
        <v>36</v>
      </c>
      <c r="G340" s="166">
        <v>10104040</v>
      </c>
      <c r="I340" s="27">
        <v>3000</v>
      </c>
    </row>
    <row r="341" spans="1:9" x14ac:dyDescent="0.2">
      <c r="F341" s="25" t="s">
        <v>814</v>
      </c>
    </row>
    <row r="343" spans="1:9" x14ac:dyDescent="0.2">
      <c r="A343" s="25" t="s">
        <v>405</v>
      </c>
      <c r="B343" s="25" t="s">
        <v>452</v>
      </c>
      <c r="C343" s="26" t="s">
        <v>813</v>
      </c>
      <c r="D343" s="25" t="s">
        <v>231</v>
      </c>
      <c r="G343" s="166">
        <v>50211990</v>
      </c>
      <c r="H343" s="27">
        <v>206969.09</v>
      </c>
    </row>
    <row r="344" spans="1:9" x14ac:dyDescent="0.2">
      <c r="E344" s="25" t="s">
        <v>36</v>
      </c>
      <c r="G344" s="166">
        <v>10104040</v>
      </c>
      <c r="I344" s="27">
        <v>188553.91</v>
      </c>
    </row>
    <row r="345" spans="1:9" x14ac:dyDescent="0.2">
      <c r="E345" s="25" t="s">
        <v>126</v>
      </c>
      <c r="G345" s="166">
        <v>20101020</v>
      </c>
      <c r="I345" s="27">
        <v>352.51</v>
      </c>
    </row>
    <row r="346" spans="1:9" x14ac:dyDescent="0.2">
      <c r="E346" s="25" t="s">
        <v>487</v>
      </c>
      <c r="G346" s="166">
        <v>20201010</v>
      </c>
      <c r="I346" s="27">
        <v>7491.48</v>
      </c>
    </row>
    <row r="347" spans="1:9" x14ac:dyDescent="0.2">
      <c r="E347" s="25" t="s">
        <v>523</v>
      </c>
      <c r="G347" s="166">
        <v>20201030</v>
      </c>
      <c r="I347" s="27">
        <v>1200</v>
      </c>
    </row>
    <row r="348" spans="1:9" x14ac:dyDescent="0.2">
      <c r="E348" s="25" t="s">
        <v>140</v>
      </c>
      <c r="G348" s="166">
        <v>20201040</v>
      </c>
      <c r="I348" s="27">
        <v>6011.19</v>
      </c>
    </row>
    <row r="349" spans="1:9" x14ac:dyDescent="0.2">
      <c r="E349" s="25" t="s">
        <v>150</v>
      </c>
      <c r="G349" s="166">
        <v>29999990</v>
      </c>
      <c r="I349" s="27">
        <v>3360</v>
      </c>
    </row>
    <row r="350" spans="1:9" x14ac:dyDescent="0.2">
      <c r="F350" s="25" t="s">
        <v>812</v>
      </c>
    </row>
    <row r="352" spans="1:9" x14ac:dyDescent="0.2">
      <c r="A352" s="25" t="s">
        <v>405</v>
      </c>
      <c r="B352" s="25" t="s">
        <v>445</v>
      </c>
      <c r="C352" s="26" t="s">
        <v>811</v>
      </c>
      <c r="D352" s="25" t="s">
        <v>500</v>
      </c>
      <c r="G352" s="166">
        <v>50213040</v>
      </c>
      <c r="H352" s="27">
        <v>26000</v>
      </c>
    </row>
    <row r="353" spans="1:9" x14ac:dyDescent="0.2">
      <c r="E353" s="25" t="s">
        <v>36</v>
      </c>
      <c r="G353" s="166">
        <v>10104040</v>
      </c>
      <c r="I353" s="27">
        <v>24607.15</v>
      </c>
    </row>
    <row r="354" spans="1:9" x14ac:dyDescent="0.2">
      <c r="E354" s="25" t="s">
        <v>487</v>
      </c>
      <c r="G354" s="166">
        <v>20201010</v>
      </c>
      <c r="I354" s="27">
        <v>1392.85</v>
      </c>
    </row>
    <row r="355" spans="1:9" x14ac:dyDescent="0.2">
      <c r="F355" s="25" t="s">
        <v>810</v>
      </c>
    </row>
    <row r="357" spans="1:9" x14ac:dyDescent="0.2">
      <c r="A357" s="25" t="s">
        <v>405</v>
      </c>
      <c r="B357" s="25" t="s">
        <v>445</v>
      </c>
      <c r="C357" s="26" t="s">
        <v>809</v>
      </c>
      <c r="D357" s="25" t="s">
        <v>554</v>
      </c>
      <c r="G357" s="166">
        <v>50299990</v>
      </c>
      <c r="H357" s="27">
        <v>22500</v>
      </c>
    </row>
    <row r="358" spans="1:9" x14ac:dyDescent="0.2">
      <c r="E358" s="25" t="s">
        <v>36</v>
      </c>
      <c r="G358" s="166">
        <v>10104040</v>
      </c>
      <c r="I358" s="27">
        <v>21600</v>
      </c>
    </row>
    <row r="359" spans="1:9" x14ac:dyDescent="0.2">
      <c r="E359" s="25" t="s">
        <v>487</v>
      </c>
      <c r="G359" s="166">
        <v>20201010</v>
      </c>
      <c r="I359" s="27">
        <v>900</v>
      </c>
    </row>
    <row r="360" spans="1:9" x14ac:dyDescent="0.2">
      <c r="F360" s="25" t="s">
        <v>808</v>
      </c>
    </row>
    <row r="362" spans="1:9" x14ac:dyDescent="0.2">
      <c r="A362" s="25" t="s">
        <v>405</v>
      </c>
      <c r="B362" s="25" t="s">
        <v>445</v>
      </c>
      <c r="C362" s="26" t="s">
        <v>807</v>
      </c>
      <c r="D362" s="25" t="s">
        <v>124</v>
      </c>
      <c r="G362" s="166">
        <v>20101010</v>
      </c>
      <c r="H362" s="27">
        <v>965.66</v>
      </c>
    </row>
    <row r="363" spans="1:9" x14ac:dyDescent="0.2">
      <c r="D363" s="25" t="s">
        <v>500</v>
      </c>
      <c r="G363" s="166">
        <v>50213040</v>
      </c>
      <c r="H363" s="27">
        <v>8838</v>
      </c>
    </row>
    <row r="364" spans="1:9" x14ac:dyDescent="0.2">
      <c r="E364" s="25" t="s">
        <v>36</v>
      </c>
      <c r="G364" s="166">
        <v>10104040</v>
      </c>
      <c r="I364" s="27">
        <v>9330.2000000000007</v>
      </c>
    </row>
    <row r="365" spans="1:9" x14ac:dyDescent="0.2">
      <c r="E365" s="25" t="s">
        <v>487</v>
      </c>
      <c r="G365" s="166">
        <v>20201010</v>
      </c>
      <c r="I365" s="27">
        <v>473.46</v>
      </c>
    </row>
    <row r="366" spans="1:9" x14ac:dyDescent="0.2">
      <c r="F366" s="25" t="s">
        <v>806</v>
      </c>
    </row>
    <row r="368" spans="1:9" x14ac:dyDescent="0.2">
      <c r="A368" s="25" t="s">
        <v>405</v>
      </c>
      <c r="B368" s="25" t="s">
        <v>445</v>
      </c>
      <c r="C368" s="26" t="s">
        <v>805</v>
      </c>
      <c r="D368" s="25" t="s">
        <v>214</v>
      </c>
      <c r="G368" s="166">
        <v>50203990</v>
      </c>
      <c r="H368" s="27">
        <v>178500</v>
      </c>
    </row>
    <row r="369" spans="1:9" x14ac:dyDescent="0.2">
      <c r="E369" s="25" t="s">
        <v>36</v>
      </c>
      <c r="G369" s="166">
        <v>10104040</v>
      </c>
      <c r="I369" s="27">
        <v>171360</v>
      </c>
    </row>
    <row r="370" spans="1:9" x14ac:dyDescent="0.2">
      <c r="E370" s="25" t="s">
        <v>487</v>
      </c>
      <c r="G370" s="166">
        <v>20201010</v>
      </c>
      <c r="I370" s="27">
        <v>7140</v>
      </c>
    </row>
    <row r="371" spans="1:9" x14ac:dyDescent="0.2">
      <c r="F371" s="25" t="s">
        <v>804</v>
      </c>
    </row>
    <row r="373" spans="1:9" x14ac:dyDescent="0.2">
      <c r="A373" s="25" t="s">
        <v>405</v>
      </c>
      <c r="B373" s="25" t="s">
        <v>445</v>
      </c>
      <c r="C373" s="26" t="s">
        <v>803</v>
      </c>
      <c r="D373" s="25" t="s">
        <v>233</v>
      </c>
      <c r="G373" s="166">
        <v>50212020</v>
      </c>
      <c r="H373" s="27">
        <v>74030.820000000007</v>
      </c>
    </row>
    <row r="374" spans="1:9" x14ac:dyDescent="0.2">
      <c r="E374" s="25" t="s">
        <v>36</v>
      </c>
      <c r="G374" s="166">
        <v>10104040</v>
      </c>
      <c r="I374" s="27">
        <v>73771.710000000006</v>
      </c>
    </row>
    <row r="375" spans="1:9" x14ac:dyDescent="0.2">
      <c r="E375" s="25" t="s">
        <v>487</v>
      </c>
      <c r="G375" s="166">
        <v>20201010</v>
      </c>
      <c r="I375" s="27">
        <v>259.11</v>
      </c>
    </row>
    <row r="376" spans="1:9" x14ac:dyDescent="0.2">
      <c r="F376" s="25" t="s">
        <v>802</v>
      </c>
    </row>
    <row r="378" spans="1:9" x14ac:dyDescent="0.2">
      <c r="A378" s="25" t="s">
        <v>405</v>
      </c>
      <c r="B378" s="25" t="s">
        <v>445</v>
      </c>
      <c r="C378" s="26" t="s">
        <v>801</v>
      </c>
      <c r="D378" s="25" t="s">
        <v>235</v>
      </c>
      <c r="G378" s="166">
        <v>50212030</v>
      </c>
      <c r="H378" s="27">
        <v>637031.68000000005</v>
      </c>
    </row>
    <row r="379" spans="1:9" x14ac:dyDescent="0.2">
      <c r="E379" s="25" t="s">
        <v>36</v>
      </c>
      <c r="G379" s="166">
        <v>10104040</v>
      </c>
      <c r="I379" s="27">
        <v>634802.06999999995</v>
      </c>
    </row>
    <row r="380" spans="1:9" x14ac:dyDescent="0.2">
      <c r="E380" s="25" t="s">
        <v>487</v>
      </c>
      <c r="G380" s="166">
        <v>20201010</v>
      </c>
      <c r="I380" s="27">
        <v>2229.61</v>
      </c>
    </row>
    <row r="381" spans="1:9" x14ac:dyDescent="0.2">
      <c r="F381" s="25" t="s">
        <v>800</v>
      </c>
    </row>
    <row r="383" spans="1:9" x14ac:dyDescent="0.2">
      <c r="A383" s="25" t="s">
        <v>405</v>
      </c>
      <c r="B383" s="25" t="s">
        <v>445</v>
      </c>
      <c r="C383" s="26" t="s">
        <v>799</v>
      </c>
      <c r="D383" s="25" t="s">
        <v>500</v>
      </c>
      <c r="G383" s="166">
        <v>50213040</v>
      </c>
      <c r="H383" s="27">
        <v>14010</v>
      </c>
    </row>
    <row r="384" spans="1:9" x14ac:dyDescent="0.2">
      <c r="E384" s="25" t="s">
        <v>36</v>
      </c>
      <c r="G384" s="166">
        <v>10104040</v>
      </c>
      <c r="I384" s="27">
        <v>13259.46</v>
      </c>
    </row>
    <row r="385" spans="1:9" x14ac:dyDescent="0.2">
      <c r="E385" s="25" t="s">
        <v>487</v>
      </c>
      <c r="G385" s="166">
        <v>20201010</v>
      </c>
      <c r="I385" s="27">
        <v>750.54</v>
      </c>
    </row>
    <row r="386" spans="1:9" x14ac:dyDescent="0.2">
      <c r="F386" s="25" t="s">
        <v>798</v>
      </c>
    </row>
    <row r="388" spans="1:9" x14ac:dyDescent="0.2">
      <c r="A388" s="25" t="s">
        <v>405</v>
      </c>
      <c r="B388" s="25" t="s">
        <v>445</v>
      </c>
      <c r="C388" s="26" t="s">
        <v>797</v>
      </c>
      <c r="D388" s="25" t="s">
        <v>500</v>
      </c>
      <c r="G388" s="166">
        <v>50213040</v>
      </c>
      <c r="H388" s="27">
        <v>3150</v>
      </c>
    </row>
    <row r="389" spans="1:9" x14ac:dyDescent="0.2">
      <c r="E389" s="25" t="s">
        <v>36</v>
      </c>
      <c r="G389" s="166">
        <v>10104040</v>
      </c>
      <c r="I389" s="27">
        <v>2981.24</v>
      </c>
    </row>
    <row r="390" spans="1:9" x14ac:dyDescent="0.2">
      <c r="E390" s="25" t="s">
        <v>487</v>
      </c>
      <c r="G390" s="166">
        <v>20201010</v>
      </c>
      <c r="I390" s="27">
        <v>168.76</v>
      </c>
    </row>
    <row r="391" spans="1:9" x14ac:dyDescent="0.2">
      <c r="F391" s="25" t="s">
        <v>796</v>
      </c>
    </row>
    <row r="393" spans="1:9" x14ac:dyDescent="0.2">
      <c r="A393" s="25" t="s">
        <v>405</v>
      </c>
      <c r="B393" s="25" t="s">
        <v>445</v>
      </c>
      <c r="C393" s="26" t="s">
        <v>795</v>
      </c>
      <c r="D393" s="25" t="s">
        <v>500</v>
      </c>
      <c r="G393" s="166">
        <v>50213040</v>
      </c>
      <c r="H393" s="27">
        <v>42430</v>
      </c>
    </row>
    <row r="394" spans="1:9" x14ac:dyDescent="0.2">
      <c r="E394" s="25" t="s">
        <v>36</v>
      </c>
      <c r="G394" s="166">
        <v>10104040</v>
      </c>
      <c r="I394" s="27">
        <v>40156.959999999999</v>
      </c>
    </row>
    <row r="395" spans="1:9" x14ac:dyDescent="0.2">
      <c r="E395" s="25" t="s">
        <v>487</v>
      </c>
      <c r="G395" s="166">
        <v>20201010</v>
      </c>
      <c r="I395" s="27">
        <v>2273.04</v>
      </c>
    </row>
    <row r="396" spans="1:9" x14ac:dyDescent="0.2">
      <c r="F396" s="25" t="s">
        <v>794</v>
      </c>
    </row>
    <row r="398" spans="1:9" x14ac:dyDescent="0.2">
      <c r="A398" s="25" t="s">
        <v>405</v>
      </c>
      <c r="B398" s="25" t="s">
        <v>445</v>
      </c>
      <c r="C398" s="26" t="s">
        <v>793</v>
      </c>
      <c r="D398" s="25" t="s">
        <v>500</v>
      </c>
      <c r="G398" s="166">
        <v>50213040</v>
      </c>
      <c r="H398" s="27">
        <v>73365</v>
      </c>
    </row>
    <row r="399" spans="1:9" x14ac:dyDescent="0.2">
      <c r="E399" s="25" t="s">
        <v>36</v>
      </c>
      <c r="G399" s="166">
        <v>10104040</v>
      </c>
      <c r="I399" s="27">
        <v>69434.740000000005</v>
      </c>
    </row>
    <row r="400" spans="1:9" x14ac:dyDescent="0.2">
      <c r="E400" s="25" t="s">
        <v>487</v>
      </c>
      <c r="G400" s="166">
        <v>20201010</v>
      </c>
      <c r="I400" s="27">
        <v>3930.26</v>
      </c>
    </row>
    <row r="401" spans="1:9" x14ac:dyDescent="0.2">
      <c r="F401" s="25" t="s">
        <v>792</v>
      </c>
    </row>
    <row r="403" spans="1:9" x14ac:dyDescent="0.2">
      <c r="A403" s="25" t="s">
        <v>405</v>
      </c>
      <c r="B403" s="25" t="s">
        <v>445</v>
      </c>
      <c r="C403" s="26" t="s">
        <v>791</v>
      </c>
      <c r="D403" s="25" t="s">
        <v>500</v>
      </c>
      <c r="G403" s="166">
        <v>50213040</v>
      </c>
      <c r="H403" s="27">
        <v>5840</v>
      </c>
    </row>
    <row r="404" spans="1:9" x14ac:dyDescent="0.2">
      <c r="E404" s="25" t="s">
        <v>36</v>
      </c>
      <c r="G404" s="166">
        <v>10104040</v>
      </c>
      <c r="I404" s="27">
        <v>5527.15</v>
      </c>
    </row>
    <row r="405" spans="1:9" x14ac:dyDescent="0.2">
      <c r="E405" s="25" t="s">
        <v>487</v>
      </c>
      <c r="G405" s="166">
        <v>20201010</v>
      </c>
      <c r="I405" s="27">
        <v>312.85000000000002</v>
      </c>
    </row>
    <row r="406" spans="1:9" x14ac:dyDescent="0.2">
      <c r="F406" s="25" t="s">
        <v>790</v>
      </c>
    </row>
    <row r="408" spans="1:9" x14ac:dyDescent="0.2">
      <c r="A408" s="25" t="s">
        <v>405</v>
      </c>
      <c r="B408" s="25" t="s">
        <v>445</v>
      </c>
      <c r="C408" s="26" t="s">
        <v>789</v>
      </c>
      <c r="D408" s="25" t="s">
        <v>484</v>
      </c>
      <c r="G408" s="166">
        <v>50203210</v>
      </c>
      <c r="H408" s="27">
        <v>1230</v>
      </c>
    </row>
    <row r="409" spans="1:9" x14ac:dyDescent="0.2">
      <c r="D409" s="25" t="s">
        <v>214</v>
      </c>
      <c r="G409" s="166">
        <v>50203990</v>
      </c>
      <c r="H409" s="27">
        <v>95850</v>
      </c>
    </row>
    <row r="410" spans="1:9" x14ac:dyDescent="0.2">
      <c r="E410" s="25" t="s">
        <v>36</v>
      </c>
      <c r="G410" s="166">
        <v>10104040</v>
      </c>
      <c r="I410" s="27">
        <v>91879.28</v>
      </c>
    </row>
    <row r="411" spans="1:9" x14ac:dyDescent="0.2">
      <c r="E411" s="25" t="s">
        <v>487</v>
      </c>
      <c r="G411" s="166">
        <v>20201010</v>
      </c>
      <c r="I411" s="27">
        <v>5200.72</v>
      </c>
    </row>
    <row r="412" spans="1:9" x14ac:dyDescent="0.2">
      <c r="F412" s="25" t="s">
        <v>788</v>
      </c>
    </row>
    <row r="414" spans="1:9" x14ac:dyDescent="0.2">
      <c r="A414" s="25" t="s">
        <v>405</v>
      </c>
      <c r="B414" s="25" t="s">
        <v>445</v>
      </c>
      <c r="C414" s="26" t="s">
        <v>787</v>
      </c>
      <c r="D414" s="25" t="s">
        <v>484</v>
      </c>
      <c r="G414" s="166">
        <v>50203210</v>
      </c>
      <c r="H414" s="27">
        <v>31900</v>
      </c>
    </row>
    <row r="415" spans="1:9" x14ac:dyDescent="0.2">
      <c r="E415" s="25" t="s">
        <v>36</v>
      </c>
      <c r="G415" s="166">
        <v>10104040</v>
      </c>
      <c r="I415" s="27">
        <v>30191.07</v>
      </c>
    </row>
    <row r="416" spans="1:9" x14ac:dyDescent="0.2">
      <c r="E416" s="25" t="s">
        <v>487</v>
      </c>
      <c r="G416" s="166">
        <v>20201010</v>
      </c>
      <c r="I416" s="27">
        <v>1708.93</v>
      </c>
    </row>
    <row r="417" spans="1:9" x14ac:dyDescent="0.2">
      <c r="F417" s="25" t="s">
        <v>786</v>
      </c>
    </row>
    <row r="419" spans="1:9" x14ac:dyDescent="0.2">
      <c r="A419" s="25" t="s">
        <v>405</v>
      </c>
      <c r="B419" s="25" t="s">
        <v>445</v>
      </c>
      <c r="C419" s="26" t="s">
        <v>785</v>
      </c>
      <c r="D419" s="25" t="s">
        <v>484</v>
      </c>
      <c r="G419" s="166">
        <v>50203210</v>
      </c>
      <c r="H419" s="27">
        <v>73365</v>
      </c>
    </row>
    <row r="420" spans="1:9" x14ac:dyDescent="0.2">
      <c r="E420" s="25" t="s">
        <v>36</v>
      </c>
      <c r="G420" s="166">
        <v>10104040</v>
      </c>
      <c r="I420" s="27">
        <v>69434.740000000005</v>
      </c>
    </row>
    <row r="421" spans="1:9" x14ac:dyDescent="0.2">
      <c r="E421" s="25" t="s">
        <v>487</v>
      </c>
      <c r="G421" s="166">
        <v>20201010</v>
      </c>
      <c r="I421" s="27">
        <v>3930.26</v>
      </c>
    </row>
    <row r="422" spans="1:9" x14ac:dyDescent="0.2">
      <c r="F422" s="25" t="s">
        <v>784</v>
      </c>
    </row>
    <row r="424" spans="1:9" x14ac:dyDescent="0.2">
      <c r="A424" s="25" t="s">
        <v>405</v>
      </c>
      <c r="B424" s="25" t="s">
        <v>445</v>
      </c>
      <c r="C424" s="26" t="s">
        <v>783</v>
      </c>
      <c r="D424" s="25" t="s">
        <v>500</v>
      </c>
      <c r="G424" s="166">
        <v>50213040</v>
      </c>
      <c r="H424" s="27">
        <v>5840</v>
      </c>
    </row>
    <row r="425" spans="1:9" x14ac:dyDescent="0.2">
      <c r="E425" s="25" t="s">
        <v>36</v>
      </c>
      <c r="G425" s="166">
        <v>10104040</v>
      </c>
      <c r="I425" s="27">
        <v>5527.15</v>
      </c>
    </row>
    <row r="426" spans="1:9" x14ac:dyDescent="0.2">
      <c r="E426" s="25" t="s">
        <v>487</v>
      </c>
      <c r="G426" s="166">
        <v>20201010</v>
      </c>
      <c r="I426" s="27">
        <v>312.85000000000002</v>
      </c>
    </row>
    <row r="427" spans="1:9" x14ac:dyDescent="0.2">
      <c r="F427" s="25" t="s">
        <v>782</v>
      </c>
    </row>
    <row r="429" spans="1:9" x14ac:dyDescent="0.2">
      <c r="A429" s="25" t="s">
        <v>405</v>
      </c>
      <c r="B429" s="25" t="s">
        <v>712</v>
      </c>
      <c r="C429" s="26" t="s">
        <v>781</v>
      </c>
      <c r="D429" s="25" t="s">
        <v>187</v>
      </c>
      <c r="G429" s="166">
        <v>50201010</v>
      </c>
      <c r="H429" s="27">
        <v>19780</v>
      </c>
    </row>
    <row r="430" spans="1:9" x14ac:dyDescent="0.2">
      <c r="E430" s="25" t="s">
        <v>36</v>
      </c>
      <c r="G430" s="166">
        <v>10104040</v>
      </c>
      <c r="I430" s="27">
        <v>19780</v>
      </c>
    </row>
    <row r="431" spans="1:9" x14ac:dyDescent="0.2">
      <c r="F431" s="25" t="s">
        <v>780</v>
      </c>
    </row>
    <row r="433" spans="1:9" x14ac:dyDescent="0.2">
      <c r="A433" s="25" t="s">
        <v>405</v>
      </c>
      <c r="B433" s="25" t="s">
        <v>712</v>
      </c>
      <c r="C433" s="26" t="s">
        <v>779</v>
      </c>
      <c r="D433" s="25" t="s">
        <v>249</v>
      </c>
      <c r="G433" s="166">
        <v>50216010</v>
      </c>
      <c r="H433" s="27">
        <v>7200</v>
      </c>
    </row>
    <row r="434" spans="1:9" x14ac:dyDescent="0.2">
      <c r="E434" s="25" t="s">
        <v>36</v>
      </c>
      <c r="G434" s="166">
        <v>10104040</v>
      </c>
      <c r="I434" s="27">
        <v>7200</v>
      </c>
    </row>
    <row r="435" spans="1:9" x14ac:dyDescent="0.2">
      <c r="F435" s="25" t="s">
        <v>778</v>
      </c>
    </row>
    <row r="437" spans="1:9" x14ac:dyDescent="0.2">
      <c r="A437" s="25" t="s">
        <v>405</v>
      </c>
      <c r="B437" s="25" t="s">
        <v>712</v>
      </c>
      <c r="C437" s="26" t="s">
        <v>777</v>
      </c>
      <c r="D437" s="25" t="s">
        <v>249</v>
      </c>
      <c r="G437" s="166">
        <v>50216010</v>
      </c>
      <c r="H437" s="27">
        <v>11938.5</v>
      </c>
    </row>
    <row r="438" spans="1:9" x14ac:dyDescent="0.2">
      <c r="E438" s="25" t="s">
        <v>36</v>
      </c>
      <c r="G438" s="166">
        <v>10104040</v>
      </c>
      <c r="I438" s="27">
        <v>11938.5</v>
      </c>
    </row>
    <row r="439" spans="1:9" x14ac:dyDescent="0.2">
      <c r="F439" s="25" t="s">
        <v>776</v>
      </c>
    </row>
    <row r="441" spans="1:9" x14ac:dyDescent="0.2">
      <c r="A441" s="25" t="s">
        <v>405</v>
      </c>
      <c r="B441" s="25" t="s">
        <v>712</v>
      </c>
      <c r="C441" s="26" t="s">
        <v>775</v>
      </c>
      <c r="D441" s="25" t="s">
        <v>774</v>
      </c>
      <c r="G441" s="166">
        <v>50101010</v>
      </c>
      <c r="H441" s="27">
        <v>539.09</v>
      </c>
    </row>
    <row r="442" spans="1:9" x14ac:dyDescent="0.2">
      <c r="E442" s="25" t="s">
        <v>36</v>
      </c>
      <c r="G442" s="166">
        <v>10104040</v>
      </c>
      <c r="I442" s="27">
        <v>490.57</v>
      </c>
    </row>
    <row r="443" spans="1:9" x14ac:dyDescent="0.2">
      <c r="E443" s="25" t="s">
        <v>519</v>
      </c>
      <c r="G443" s="166">
        <v>20201020</v>
      </c>
      <c r="I443" s="27">
        <v>48.52</v>
      </c>
    </row>
    <row r="444" spans="1:9" x14ac:dyDescent="0.2">
      <c r="F444" s="25" t="s">
        <v>773</v>
      </c>
    </row>
    <row r="446" spans="1:9" x14ac:dyDescent="0.2">
      <c r="A446" s="25" t="s">
        <v>405</v>
      </c>
      <c r="B446" s="25" t="s">
        <v>712</v>
      </c>
      <c r="C446" s="26" t="s">
        <v>772</v>
      </c>
      <c r="D446" s="25" t="s">
        <v>249</v>
      </c>
      <c r="G446" s="166">
        <v>50216010</v>
      </c>
      <c r="H446" s="27">
        <v>9090.93</v>
      </c>
    </row>
    <row r="447" spans="1:9" x14ac:dyDescent="0.2">
      <c r="E447" s="25" t="s">
        <v>36</v>
      </c>
      <c r="G447" s="166">
        <v>10104040</v>
      </c>
      <c r="I447" s="27">
        <v>9090.93</v>
      </c>
    </row>
    <row r="448" spans="1:9" x14ac:dyDescent="0.2">
      <c r="F448" s="25" t="s">
        <v>771</v>
      </c>
    </row>
    <row r="450" spans="1:9" x14ac:dyDescent="0.2">
      <c r="A450" s="25" t="s">
        <v>405</v>
      </c>
      <c r="B450" s="25" t="s">
        <v>712</v>
      </c>
      <c r="C450" s="26" t="s">
        <v>770</v>
      </c>
      <c r="D450" s="25" t="s">
        <v>187</v>
      </c>
      <c r="G450" s="166">
        <v>50201010</v>
      </c>
      <c r="H450" s="27">
        <v>14375</v>
      </c>
    </row>
    <row r="451" spans="1:9" x14ac:dyDescent="0.2">
      <c r="E451" s="25" t="s">
        <v>36</v>
      </c>
      <c r="G451" s="166">
        <v>10104040</v>
      </c>
      <c r="I451" s="27">
        <v>14375</v>
      </c>
    </row>
    <row r="452" spans="1:9" x14ac:dyDescent="0.2">
      <c r="F452" s="25" t="s">
        <v>769</v>
      </c>
    </row>
    <row r="454" spans="1:9" x14ac:dyDescent="0.2">
      <c r="A454" s="25" t="s">
        <v>405</v>
      </c>
      <c r="B454" s="25" t="s">
        <v>712</v>
      </c>
      <c r="C454" s="26" t="s">
        <v>768</v>
      </c>
      <c r="D454" s="25" t="s">
        <v>187</v>
      </c>
      <c r="G454" s="166">
        <v>50201010</v>
      </c>
      <c r="H454" s="27">
        <v>12762</v>
      </c>
    </row>
    <row r="455" spans="1:9" x14ac:dyDescent="0.2">
      <c r="E455" s="25" t="s">
        <v>36</v>
      </c>
      <c r="G455" s="166">
        <v>10104040</v>
      </c>
      <c r="I455" s="27">
        <v>12762</v>
      </c>
    </row>
    <row r="456" spans="1:9" x14ac:dyDescent="0.2">
      <c r="F456" s="25" t="s">
        <v>767</v>
      </c>
    </row>
    <row r="458" spans="1:9" x14ac:dyDescent="0.2">
      <c r="A458" s="25" t="s">
        <v>405</v>
      </c>
      <c r="B458" s="25" t="s">
        <v>712</v>
      </c>
      <c r="C458" s="26" t="s">
        <v>766</v>
      </c>
      <c r="D458" s="25" t="s">
        <v>191</v>
      </c>
      <c r="G458" s="166">
        <v>50202020</v>
      </c>
      <c r="H458" s="27">
        <v>3000</v>
      </c>
    </row>
    <row r="459" spans="1:9" x14ac:dyDescent="0.2">
      <c r="E459" s="25" t="s">
        <v>36</v>
      </c>
      <c r="G459" s="166">
        <v>10104040</v>
      </c>
      <c r="I459" s="27">
        <v>3000</v>
      </c>
    </row>
    <row r="460" spans="1:9" x14ac:dyDescent="0.2">
      <c r="F460" s="25" t="s">
        <v>765</v>
      </c>
    </row>
    <row r="462" spans="1:9" x14ac:dyDescent="0.2">
      <c r="A462" s="25" t="s">
        <v>405</v>
      </c>
      <c r="B462" s="25" t="s">
        <v>712</v>
      </c>
      <c r="C462" s="26" t="s">
        <v>764</v>
      </c>
      <c r="D462" s="25" t="s">
        <v>231</v>
      </c>
      <c r="G462" s="166">
        <v>50211990</v>
      </c>
      <c r="H462" s="27">
        <v>33575</v>
      </c>
    </row>
    <row r="463" spans="1:9" x14ac:dyDescent="0.2">
      <c r="E463" s="25" t="s">
        <v>36</v>
      </c>
      <c r="G463" s="166">
        <v>10104040</v>
      </c>
      <c r="I463" s="27">
        <v>16377.5</v>
      </c>
    </row>
    <row r="464" spans="1:9" x14ac:dyDescent="0.2">
      <c r="E464" s="25" t="s">
        <v>126</v>
      </c>
      <c r="G464" s="166">
        <v>20101020</v>
      </c>
      <c r="I464" s="27">
        <v>16377.5</v>
      </c>
    </row>
    <row r="465" spans="1:9" x14ac:dyDescent="0.2">
      <c r="E465" s="25" t="s">
        <v>523</v>
      </c>
      <c r="G465" s="166">
        <v>20201030</v>
      </c>
      <c r="I465" s="27">
        <v>700</v>
      </c>
    </row>
    <row r="466" spans="1:9" x14ac:dyDescent="0.2">
      <c r="E466" s="25" t="s">
        <v>150</v>
      </c>
      <c r="G466" s="166">
        <v>29999990</v>
      </c>
      <c r="I466" s="27">
        <v>120</v>
      </c>
    </row>
    <row r="467" spans="1:9" x14ac:dyDescent="0.2">
      <c r="F467" s="25" t="s">
        <v>763</v>
      </c>
    </row>
    <row r="469" spans="1:9" x14ac:dyDescent="0.2">
      <c r="A469" s="25" t="s">
        <v>405</v>
      </c>
      <c r="B469" s="25" t="s">
        <v>712</v>
      </c>
      <c r="C469" s="26" t="s">
        <v>762</v>
      </c>
      <c r="D469" s="25" t="s">
        <v>231</v>
      </c>
      <c r="G469" s="166">
        <v>50211990</v>
      </c>
      <c r="H469" s="27">
        <v>23874.74</v>
      </c>
    </row>
    <row r="470" spans="1:9" x14ac:dyDescent="0.2">
      <c r="E470" s="25" t="s">
        <v>36</v>
      </c>
      <c r="G470" s="166">
        <v>10104040</v>
      </c>
      <c r="I470" s="27">
        <v>11519.22</v>
      </c>
    </row>
    <row r="471" spans="1:9" x14ac:dyDescent="0.2">
      <c r="E471" s="25" t="s">
        <v>126</v>
      </c>
      <c r="G471" s="166">
        <v>20101020</v>
      </c>
      <c r="I471" s="27">
        <v>11519.21</v>
      </c>
    </row>
    <row r="472" spans="1:9" x14ac:dyDescent="0.2">
      <c r="E472" s="25" t="s">
        <v>140</v>
      </c>
      <c r="G472" s="166">
        <v>20201040</v>
      </c>
      <c r="I472" s="27">
        <v>716.31</v>
      </c>
    </row>
    <row r="473" spans="1:9" x14ac:dyDescent="0.2">
      <c r="E473" s="25" t="s">
        <v>150</v>
      </c>
      <c r="G473" s="166">
        <v>29999990</v>
      </c>
      <c r="I473" s="27">
        <v>120</v>
      </c>
    </row>
    <row r="474" spans="1:9" x14ac:dyDescent="0.2">
      <c r="F474" s="25" t="s">
        <v>761</v>
      </c>
    </row>
    <row r="476" spans="1:9" x14ac:dyDescent="0.2">
      <c r="A476" s="25" t="s">
        <v>405</v>
      </c>
      <c r="B476" s="25" t="s">
        <v>712</v>
      </c>
      <c r="C476" s="26" t="s">
        <v>760</v>
      </c>
      <c r="D476" s="25" t="s">
        <v>231</v>
      </c>
      <c r="G476" s="166">
        <v>50211990</v>
      </c>
      <c r="H476" s="27">
        <v>256405.36</v>
      </c>
    </row>
    <row r="477" spans="1:9" x14ac:dyDescent="0.2">
      <c r="E477" s="25" t="s">
        <v>36</v>
      </c>
      <c r="G477" s="166">
        <v>10104040</v>
      </c>
      <c r="I477" s="27">
        <v>121903.39</v>
      </c>
    </row>
    <row r="478" spans="1:9" x14ac:dyDescent="0.2">
      <c r="E478" s="25" t="s">
        <v>126</v>
      </c>
      <c r="G478" s="166">
        <v>20101020</v>
      </c>
      <c r="I478" s="27">
        <v>121903.37</v>
      </c>
    </row>
    <row r="479" spans="1:9" x14ac:dyDescent="0.2">
      <c r="E479" s="25" t="s">
        <v>523</v>
      </c>
      <c r="G479" s="166">
        <v>20201030</v>
      </c>
      <c r="I479" s="27">
        <v>1400</v>
      </c>
    </row>
    <row r="480" spans="1:9" x14ac:dyDescent="0.2">
      <c r="E480" s="25" t="s">
        <v>140</v>
      </c>
      <c r="G480" s="166">
        <v>20201040</v>
      </c>
      <c r="I480" s="27">
        <v>7458.6</v>
      </c>
    </row>
    <row r="481" spans="1:9" x14ac:dyDescent="0.2">
      <c r="E481" s="25" t="s">
        <v>150</v>
      </c>
      <c r="G481" s="166">
        <v>29999990</v>
      </c>
      <c r="I481" s="27">
        <v>3740</v>
      </c>
    </row>
    <row r="482" spans="1:9" x14ac:dyDescent="0.2">
      <c r="F482" s="25" t="s">
        <v>759</v>
      </c>
    </row>
    <row r="484" spans="1:9" x14ac:dyDescent="0.2">
      <c r="A484" s="25" t="s">
        <v>405</v>
      </c>
      <c r="B484" s="25" t="s">
        <v>712</v>
      </c>
      <c r="C484" s="26" t="s">
        <v>758</v>
      </c>
      <c r="D484" s="25" t="s">
        <v>231</v>
      </c>
      <c r="G484" s="166">
        <v>50211990</v>
      </c>
      <c r="H484" s="27">
        <v>24068</v>
      </c>
    </row>
    <row r="485" spans="1:9" x14ac:dyDescent="0.2">
      <c r="E485" s="25" t="s">
        <v>36</v>
      </c>
      <c r="G485" s="166">
        <v>10104040</v>
      </c>
      <c r="I485" s="27">
        <v>11007.98</v>
      </c>
    </row>
    <row r="486" spans="1:9" x14ac:dyDescent="0.2">
      <c r="E486" s="25" t="s">
        <v>126</v>
      </c>
      <c r="G486" s="166">
        <v>20101020</v>
      </c>
      <c r="I486" s="27">
        <v>11007.98</v>
      </c>
    </row>
    <row r="487" spans="1:9" x14ac:dyDescent="0.2">
      <c r="E487" s="25" t="s">
        <v>523</v>
      </c>
      <c r="G487" s="166">
        <v>20201030</v>
      </c>
      <c r="I487" s="27">
        <v>350</v>
      </c>
    </row>
    <row r="488" spans="1:9" x14ac:dyDescent="0.2">
      <c r="E488" s="25" t="s">
        <v>140</v>
      </c>
      <c r="G488" s="166">
        <v>20201040</v>
      </c>
      <c r="I488" s="27">
        <v>722.04</v>
      </c>
    </row>
    <row r="489" spans="1:9" x14ac:dyDescent="0.2">
      <c r="E489" s="25" t="s">
        <v>150</v>
      </c>
      <c r="G489" s="166">
        <v>29999990</v>
      </c>
      <c r="I489" s="27">
        <v>980</v>
      </c>
    </row>
    <row r="490" spans="1:9" x14ac:dyDescent="0.2">
      <c r="F490" s="25" t="s">
        <v>757</v>
      </c>
    </row>
    <row r="492" spans="1:9" x14ac:dyDescent="0.2">
      <c r="A492" s="25" t="s">
        <v>405</v>
      </c>
      <c r="B492" s="25" t="s">
        <v>712</v>
      </c>
      <c r="C492" s="26" t="s">
        <v>756</v>
      </c>
      <c r="D492" s="25" t="s">
        <v>231</v>
      </c>
      <c r="G492" s="166">
        <v>50211990</v>
      </c>
      <c r="H492" s="27">
        <v>266324.78999999998</v>
      </c>
    </row>
    <row r="493" spans="1:9" x14ac:dyDescent="0.2">
      <c r="E493" s="25" t="s">
        <v>36</v>
      </c>
      <c r="G493" s="166">
        <v>10104040</v>
      </c>
      <c r="I493" s="27">
        <v>124464.26</v>
      </c>
    </row>
    <row r="494" spans="1:9" x14ac:dyDescent="0.2">
      <c r="E494" s="25" t="s">
        <v>126</v>
      </c>
      <c r="G494" s="166">
        <v>20101020</v>
      </c>
      <c r="I494" s="27">
        <v>124464.22</v>
      </c>
    </row>
    <row r="495" spans="1:9" x14ac:dyDescent="0.2">
      <c r="E495" s="25" t="s">
        <v>523</v>
      </c>
      <c r="G495" s="166">
        <v>20201030</v>
      </c>
      <c r="I495" s="27">
        <v>1100</v>
      </c>
    </row>
    <row r="496" spans="1:9" x14ac:dyDescent="0.2">
      <c r="E496" s="25" t="s">
        <v>140</v>
      </c>
      <c r="G496" s="166">
        <v>20201040</v>
      </c>
      <c r="I496" s="27">
        <v>7197.39</v>
      </c>
    </row>
    <row r="497" spans="1:9" x14ac:dyDescent="0.2">
      <c r="E497" s="25" t="s">
        <v>150</v>
      </c>
      <c r="G497" s="166">
        <v>29999990</v>
      </c>
      <c r="I497" s="27">
        <v>9098.92</v>
      </c>
    </row>
    <row r="498" spans="1:9" x14ac:dyDescent="0.2">
      <c r="F498" s="25" t="s">
        <v>755</v>
      </c>
    </row>
    <row r="500" spans="1:9" x14ac:dyDescent="0.2">
      <c r="A500" s="25" t="s">
        <v>405</v>
      </c>
      <c r="B500" s="25" t="s">
        <v>712</v>
      </c>
      <c r="C500" s="26" t="s">
        <v>754</v>
      </c>
      <c r="D500" s="25" t="s">
        <v>231</v>
      </c>
      <c r="G500" s="166">
        <v>50211990</v>
      </c>
      <c r="H500" s="27">
        <v>177781.13</v>
      </c>
    </row>
    <row r="501" spans="1:9" x14ac:dyDescent="0.2">
      <c r="E501" s="25" t="s">
        <v>36</v>
      </c>
      <c r="G501" s="166">
        <v>10104040</v>
      </c>
      <c r="I501" s="27">
        <v>80014.210000000006</v>
      </c>
    </row>
    <row r="502" spans="1:9" x14ac:dyDescent="0.2">
      <c r="E502" s="25" t="s">
        <v>42</v>
      </c>
      <c r="G502" s="166">
        <v>10399010</v>
      </c>
      <c r="I502" s="27">
        <v>1885.5</v>
      </c>
    </row>
    <row r="503" spans="1:9" x14ac:dyDescent="0.2">
      <c r="E503" s="25" t="s">
        <v>126</v>
      </c>
      <c r="G503" s="166">
        <v>20101020</v>
      </c>
      <c r="I503" s="27">
        <v>80014.149999999994</v>
      </c>
    </row>
    <row r="504" spans="1:9" x14ac:dyDescent="0.2">
      <c r="E504" s="25" t="s">
        <v>523</v>
      </c>
      <c r="G504" s="166">
        <v>20201030</v>
      </c>
      <c r="I504" s="27">
        <v>6100</v>
      </c>
    </row>
    <row r="505" spans="1:9" x14ac:dyDescent="0.2">
      <c r="E505" s="25" t="s">
        <v>140</v>
      </c>
      <c r="G505" s="166">
        <v>20201040</v>
      </c>
      <c r="I505" s="27">
        <v>5427.27</v>
      </c>
    </row>
    <row r="506" spans="1:9" x14ac:dyDescent="0.2">
      <c r="E506" s="25" t="s">
        <v>150</v>
      </c>
      <c r="G506" s="166">
        <v>29999990</v>
      </c>
      <c r="I506" s="27">
        <v>4340</v>
      </c>
    </row>
    <row r="507" spans="1:9" x14ac:dyDescent="0.2">
      <c r="F507" s="25" t="s">
        <v>753</v>
      </c>
    </row>
    <row r="509" spans="1:9" x14ac:dyDescent="0.2">
      <c r="A509" s="25" t="s">
        <v>405</v>
      </c>
      <c r="B509" s="25" t="s">
        <v>712</v>
      </c>
      <c r="C509" s="26" t="s">
        <v>752</v>
      </c>
      <c r="D509" s="25" t="s">
        <v>231</v>
      </c>
      <c r="G509" s="166">
        <v>50211990</v>
      </c>
      <c r="H509" s="27">
        <v>32948.65</v>
      </c>
    </row>
    <row r="510" spans="1:9" x14ac:dyDescent="0.2">
      <c r="E510" s="25" t="s">
        <v>36</v>
      </c>
      <c r="G510" s="166">
        <v>10104040</v>
      </c>
      <c r="I510" s="27">
        <v>15920.7</v>
      </c>
    </row>
    <row r="511" spans="1:9" x14ac:dyDescent="0.2">
      <c r="E511" s="25" t="s">
        <v>126</v>
      </c>
      <c r="G511" s="166">
        <v>20101020</v>
      </c>
      <c r="I511" s="27">
        <v>15920.7</v>
      </c>
    </row>
    <row r="512" spans="1:9" x14ac:dyDescent="0.2">
      <c r="E512" s="25" t="s">
        <v>523</v>
      </c>
      <c r="G512" s="166">
        <v>20201030</v>
      </c>
      <c r="I512" s="27">
        <v>100</v>
      </c>
    </row>
    <row r="513" spans="1:9" x14ac:dyDescent="0.2">
      <c r="E513" s="25" t="s">
        <v>140</v>
      </c>
      <c r="G513" s="166">
        <v>20201040</v>
      </c>
      <c r="I513" s="27">
        <v>1007.25</v>
      </c>
    </row>
    <row r="514" spans="1:9" x14ac:dyDescent="0.2">
      <c r="F514" s="25" t="s">
        <v>751</v>
      </c>
    </row>
    <row r="516" spans="1:9" x14ac:dyDescent="0.2">
      <c r="A516" s="25" t="s">
        <v>405</v>
      </c>
      <c r="B516" s="25" t="s">
        <v>712</v>
      </c>
      <c r="C516" s="26" t="s">
        <v>750</v>
      </c>
      <c r="D516" s="25" t="s">
        <v>231</v>
      </c>
      <c r="G516" s="166">
        <v>50211990</v>
      </c>
      <c r="H516" s="27">
        <v>663232.35</v>
      </c>
    </row>
    <row r="517" spans="1:9" x14ac:dyDescent="0.2">
      <c r="E517" s="25" t="s">
        <v>36</v>
      </c>
      <c r="G517" s="166">
        <v>10104040</v>
      </c>
      <c r="I517" s="27">
        <v>310375.03000000003</v>
      </c>
    </row>
    <row r="518" spans="1:9" x14ac:dyDescent="0.2">
      <c r="E518" s="25" t="s">
        <v>126</v>
      </c>
      <c r="G518" s="166">
        <v>20101020</v>
      </c>
      <c r="I518" s="27">
        <v>310374.92</v>
      </c>
    </row>
    <row r="519" spans="1:9" x14ac:dyDescent="0.2">
      <c r="E519" s="25" t="s">
        <v>523</v>
      </c>
      <c r="G519" s="166">
        <v>20201030</v>
      </c>
      <c r="I519" s="27">
        <v>10100</v>
      </c>
    </row>
    <row r="520" spans="1:9" x14ac:dyDescent="0.2">
      <c r="E520" s="25" t="s">
        <v>140</v>
      </c>
      <c r="G520" s="166">
        <v>20201040</v>
      </c>
      <c r="I520" s="27">
        <v>19082.400000000001</v>
      </c>
    </row>
    <row r="521" spans="1:9" x14ac:dyDescent="0.2">
      <c r="E521" s="25" t="s">
        <v>150</v>
      </c>
      <c r="G521" s="166">
        <v>29999990</v>
      </c>
      <c r="I521" s="27">
        <v>13300</v>
      </c>
    </row>
    <row r="522" spans="1:9" x14ac:dyDescent="0.2">
      <c r="F522" s="25" t="s">
        <v>749</v>
      </c>
    </row>
    <row r="524" spans="1:9" x14ac:dyDescent="0.2">
      <c r="A524" s="25" t="s">
        <v>405</v>
      </c>
      <c r="B524" s="25" t="s">
        <v>712</v>
      </c>
      <c r="C524" s="26" t="s">
        <v>748</v>
      </c>
      <c r="D524" s="25" t="s">
        <v>231</v>
      </c>
      <c r="G524" s="166">
        <v>50211990</v>
      </c>
      <c r="H524" s="27">
        <v>42033.13</v>
      </c>
    </row>
    <row r="525" spans="1:9" x14ac:dyDescent="0.2">
      <c r="E525" s="25" t="s">
        <v>36</v>
      </c>
      <c r="G525" s="166">
        <v>10104040</v>
      </c>
      <c r="I525" s="27">
        <v>20706.57</v>
      </c>
    </row>
    <row r="526" spans="1:9" x14ac:dyDescent="0.2">
      <c r="E526" s="25" t="s">
        <v>126</v>
      </c>
      <c r="G526" s="166">
        <v>20101020</v>
      </c>
      <c r="I526" s="27">
        <v>20706.560000000001</v>
      </c>
    </row>
    <row r="527" spans="1:9" x14ac:dyDescent="0.2">
      <c r="E527" s="25" t="s">
        <v>523</v>
      </c>
      <c r="G527" s="166">
        <v>20201030</v>
      </c>
      <c r="I527" s="27">
        <v>500</v>
      </c>
    </row>
    <row r="528" spans="1:9" x14ac:dyDescent="0.2">
      <c r="E528" s="25" t="s">
        <v>150</v>
      </c>
      <c r="G528" s="166">
        <v>29999990</v>
      </c>
      <c r="I528" s="27">
        <v>120</v>
      </c>
    </row>
    <row r="529" spans="1:9" x14ac:dyDescent="0.2">
      <c r="F529" s="25" t="s">
        <v>747</v>
      </c>
    </row>
    <row r="531" spans="1:9" x14ac:dyDescent="0.2">
      <c r="A531" s="25" t="s">
        <v>405</v>
      </c>
      <c r="B531" s="25" t="s">
        <v>712</v>
      </c>
      <c r="C531" s="26" t="s">
        <v>746</v>
      </c>
      <c r="D531" s="25" t="s">
        <v>231</v>
      </c>
      <c r="G531" s="166">
        <v>50211990</v>
      </c>
      <c r="H531" s="27">
        <v>111705.23</v>
      </c>
    </row>
    <row r="532" spans="1:9" x14ac:dyDescent="0.2">
      <c r="E532" s="25" t="s">
        <v>36</v>
      </c>
      <c r="G532" s="166">
        <v>10104040</v>
      </c>
      <c r="I532" s="27">
        <v>52873.68</v>
      </c>
    </row>
    <row r="533" spans="1:9" x14ac:dyDescent="0.2">
      <c r="E533" s="25" t="s">
        <v>126</v>
      </c>
      <c r="G533" s="166">
        <v>20101020</v>
      </c>
      <c r="I533" s="27">
        <v>52873.68</v>
      </c>
    </row>
    <row r="534" spans="1:9" x14ac:dyDescent="0.2">
      <c r="E534" s="25" t="s">
        <v>523</v>
      </c>
      <c r="G534" s="166">
        <v>20201030</v>
      </c>
      <c r="I534" s="27">
        <v>1300</v>
      </c>
    </row>
    <row r="535" spans="1:9" x14ac:dyDescent="0.2">
      <c r="E535" s="25" t="s">
        <v>140</v>
      </c>
      <c r="G535" s="166">
        <v>20201040</v>
      </c>
      <c r="I535" s="27">
        <v>3357.87</v>
      </c>
    </row>
    <row r="536" spans="1:9" x14ac:dyDescent="0.2">
      <c r="E536" s="25" t="s">
        <v>150</v>
      </c>
      <c r="G536" s="166">
        <v>29999990</v>
      </c>
      <c r="I536" s="27">
        <v>1300</v>
      </c>
    </row>
    <row r="537" spans="1:9" x14ac:dyDescent="0.2">
      <c r="F537" s="25" t="s">
        <v>745</v>
      </c>
    </row>
    <row r="539" spans="1:9" x14ac:dyDescent="0.2">
      <c r="A539" s="25" t="s">
        <v>405</v>
      </c>
      <c r="B539" s="25" t="s">
        <v>712</v>
      </c>
      <c r="C539" s="26" t="s">
        <v>744</v>
      </c>
      <c r="D539" s="25" t="s">
        <v>231</v>
      </c>
      <c r="G539" s="166">
        <v>50211990</v>
      </c>
      <c r="H539" s="27">
        <v>71001.210000000006</v>
      </c>
    </row>
    <row r="540" spans="1:9" x14ac:dyDescent="0.2">
      <c r="E540" s="25" t="s">
        <v>36</v>
      </c>
      <c r="G540" s="166">
        <v>10104040</v>
      </c>
      <c r="I540" s="27">
        <v>33093.279999999999</v>
      </c>
    </row>
    <row r="541" spans="1:9" x14ac:dyDescent="0.2">
      <c r="E541" s="25" t="s">
        <v>126</v>
      </c>
      <c r="G541" s="166">
        <v>20101020</v>
      </c>
      <c r="I541" s="27">
        <v>33093.269999999997</v>
      </c>
    </row>
    <row r="542" spans="1:9" x14ac:dyDescent="0.2">
      <c r="E542" s="25" t="s">
        <v>523</v>
      </c>
      <c r="G542" s="166">
        <v>20201030</v>
      </c>
      <c r="I542" s="27">
        <v>500</v>
      </c>
    </row>
    <row r="543" spans="1:9" x14ac:dyDescent="0.2">
      <c r="E543" s="25" t="s">
        <v>140</v>
      </c>
      <c r="G543" s="166">
        <v>20201040</v>
      </c>
      <c r="I543" s="27">
        <v>2154.66</v>
      </c>
    </row>
    <row r="544" spans="1:9" x14ac:dyDescent="0.2">
      <c r="E544" s="25" t="s">
        <v>150</v>
      </c>
      <c r="G544" s="166">
        <v>29999990</v>
      </c>
      <c r="I544" s="27">
        <v>2160</v>
      </c>
    </row>
    <row r="545" spans="1:9" x14ac:dyDescent="0.2">
      <c r="F545" s="25" t="s">
        <v>743</v>
      </c>
    </row>
    <row r="547" spans="1:9" x14ac:dyDescent="0.2">
      <c r="A547" s="25" t="s">
        <v>405</v>
      </c>
      <c r="B547" s="25" t="s">
        <v>712</v>
      </c>
      <c r="C547" s="26" t="s">
        <v>742</v>
      </c>
      <c r="D547" s="25" t="s">
        <v>231</v>
      </c>
      <c r="G547" s="166">
        <v>50211990</v>
      </c>
      <c r="H547" s="27">
        <v>48148.3</v>
      </c>
    </row>
    <row r="548" spans="1:9" x14ac:dyDescent="0.2">
      <c r="E548" s="25" t="s">
        <v>36</v>
      </c>
      <c r="G548" s="166">
        <v>10104040</v>
      </c>
      <c r="I548" s="27">
        <v>23139.15</v>
      </c>
    </row>
    <row r="549" spans="1:9" x14ac:dyDescent="0.2">
      <c r="E549" s="25" t="s">
        <v>126</v>
      </c>
      <c r="G549" s="166">
        <v>20101020</v>
      </c>
      <c r="I549" s="27">
        <v>23139.15</v>
      </c>
    </row>
    <row r="550" spans="1:9" x14ac:dyDescent="0.2">
      <c r="E550" s="25" t="s">
        <v>523</v>
      </c>
      <c r="G550" s="166">
        <v>20201030</v>
      </c>
      <c r="I550" s="27">
        <v>200</v>
      </c>
    </row>
    <row r="551" spans="1:9" x14ac:dyDescent="0.2">
      <c r="E551" s="25" t="s">
        <v>150</v>
      </c>
      <c r="G551" s="166">
        <v>29999990</v>
      </c>
      <c r="I551" s="27">
        <v>1670</v>
      </c>
    </row>
    <row r="552" spans="1:9" x14ac:dyDescent="0.2">
      <c r="F552" s="25" t="s">
        <v>741</v>
      </c>
    </row>
    <row r="554" spans="1:9" x14ac:dyDescent="0.2">
      <c r="A554" s="25" t="s">
        <v>405</v>
      </c>
      <c r="B554" s="25" t="s">
        <v>712</v>
      </c>
      <c r="C554" s="26" t="s">
        <v>740</v>
      </c>
      <c r="D554" s="25" t="s">
        <v>231</v>
      </c>
      <c r="G554" s="166">
        <v>50211990</v>
      </c>
      <c r="H554" s="27">
        <v>31619.63</v>
      </c>
    </row>
    <row r="555" spans="1:9" x14ac:dyDescent="0.2">
      <c r="E555" s="25" t="s">
        <v>36</v>
      </c>
      <c r="G555" s="166">
        <v>10104040</v>
      </c>
      <c r="I555" s="27">
        <v>14696.19</v>
      </c>
    </row>
    <row r="556" spans="1:9" x14ac:dyDescent="0.2">
      <c r="E556" s="25" t="s">
        <v>126</v>
      </c>
      <c r="G556" s="166">
        <v>20101020</v>
      </c>
      <c r="I556" s="27">
        <v>14696.19</v>
      </c>
    </row>
    <row r="557" spans="1:9" x14ac:dyDescent="0.2">
      <c r="E557" s="25" t="s">
        <v>523</v>
      </c>
      <c r="G557" s="166">
        <v>20201030</v>
      </c>
      <c r="I557" s="27">
        <v>500</v>
      </c>
    </row>
    <row r="558" spans="1:9" x14ac:dyDescent="0.2">
      <c r="E558" s="25" t="s">
        <v>140</v>
      </c>
      <c r="G558" s="166">
        <v>20201040</v>
      </c>
      <c r="I558" s="27">
        <v>1007.25</v>
      </c>
    </row>
    <row r="559" spans="1:9" x14ac:dyDescent="0.2">
      <c r="E559" s="25" t="s">
        <v>150</v>
      </c>
      <c r="G559" s="166">
        <v>29999990</v>
      </c>
      <c r="I559" s="27">
        <v>720</v>
      </c>
    </row>
    <row r="560" spans="1:9" x14ac:dyDescent="0.2">
      <c r="F560" s="25" t="s">
        <v>739</v>
      </c>
    </row>
    <row r="562" spans="1:9" x14ac:dyDescent="0.2">
      <c r="A562" s="25" t="s">
        <v>405</v>
      </c>
      <c r="B562" s="25" t="s">
        <v>712</v>
      </c>
      <c r="C562" s="26" t="s">
        <v>738</v>
      </c>
      <c r="D562" s="25" t="s">
        <v>231</v>
      </c>
      <c r="G562" s="166">
        <v>50211990</v>
      </c>
      <c r="H562" s="27">
        <v>249933.07</v>
      </c>
    </row>
    <row r="563" spans="1:9" x14ac:dyDescent="0.2">
      <c r="E563" s="25" t="s">
        <v>36</v>
      </c>
      <c r="G563" s="166">
        <v>10104040</v>
      </c>
      <c r="I563" s="27">
        <v>117237.42</v>
      </c>
    </row>
    <row r="564" spans="1:9" x14ac:dyDescent="0.2">
      <c r="E564" s="25" t="s">
        <v>126</v>
      </c>
      <c r="G564" s="166">
        <v>20101020</v>
      </c>
      <c r="I564" s="27">
        <v>117237.37</v>
      </c>
    </row>
    <row r="565" spans="1:9" x14ac:dyDescent="0.2">
      <c r="E565" s="25" t="s">
        <v>523</v>
      </c>
      <c r="G565" s="166">
        <v>20201030</v>
      </c>
      <c r="I565" s="27">
        <v>2400</v>
      </c>
    </row>
    <row r="566" spans="1:9" x14ac:dyDescent="0.2">
      <c r="E566" s="25" t="s">
        <v>140</v>
      </c>
      <c r="G566" s="166">
        <v>20201040</v>
      </c>
      <c r="I566" s="27">
        <v>7598.28</v>
      </c>
    </row>
    <row r="567" spans="1:9" x14ac:dyDescent="0.2">
      <c r="E567" s="25" t="s">
        <v>150</v>
      </c>
      <c r="G567" s="166">
        <v>29999990</v>
      </c>
      <c r="I567" s="27">
        <v>5460</v>
      </c>
    </row>
    <row r="568" spans="1:9" x14ac:dyDescent="0.2">
      <c r="F568" s="25" t="s">
        <v>737</v>
      </c>
    </row>
    <row r="570" spans="1:9" x14ac:dyDescent="0.2">
      <c r="A570" s="25" t="s">
        <v>405</v>
      </c>
      <c r="B570" s="25" t="s">
        <v>712</v>
      </c>
      <c r="C570" s="26" t="s">
        <v>736</v>
      </c>
      <c r="D570" s="25" t="s">
        <v>231</v>
      </c>
      <c r="G570" s="166">
        <v>50211990</v>
      </c>
      <c r="H570" s="27">
        <v>129624.07</v>
      </c>
    </row>
    <row r="571" spans="1:9" x14ac:dyDescent="0.2">
      <c r="E571" s="25" t="s">
        <v>36</v>
      </c>
      <c r="G571" s="166">
        <v>10104040</v>
      </c>
      <c r="I571" s="27">
        <v>59799.03</v>
      </c>
    </row>
    <row r="572" spans="1:9" x14ac:dyDescent="0.2">
      <c r="E572" s="25" t="s">
        <v>126</v>
      </c>
      <c r="G572" s="166">
        <v>20101020</v>
      </c>
      <c r="I572" s="27">
        <v>59799.01</v>
      </c>
    </row>
    <row r="573" spans="1:9" x14ac:dyDescent="0.2">
      <c r="E573" s="25" t="s">
        <v>523</v>
      </c>
      <c r="G573" s="166">
        <v>20201030</v>
      </c>
      <c r="I573" s="27">
        <v>2600</v>
      </c>
    </row>
    <row r="574" spans="1:9" x14ac:dyDescent="0.2">
      <c r="E574" s="25" t="s">
        <v>140</v>
      </c>
      <c r="G574" s="166">
        <v>20201040</v>
      </c>
      <c r="I574" s="27">
        <v>3906.03</v>
      </c>
    </row>
    <row r="575" spans="1:9" x14ac:dyDescent="0.2">
      <c r="E575" s="25" t="s">
        <v>150</v>
      </c>
      <c r="G575" s="166">
        <v>29999990</v>
      </c>
      <c r="I575" s="27">
        <v>3520</v>
      </c>
    </row>
    <row r="576" spans="1:9" x14ac:dyDescent="0.2">
      <c r="F576" s="25" t="s">
        <v>735</v>
      </c>
    </row>
    <row r="578" spans="1:9" x14ac:dyDescent="0.2">
      <c r="A578" s="25" t="s">
        <v>405</v>
      </c>
      <c r="B578" s="25" t="s">
        <v>712</v>
      </c>
      <c r="C578" s="26" t="s">
        <v>734</v>
      </c>
      <c r="D578" s="25" t="s">
        <v>231</v>
      </c>
      <c r="G578" s="166">
        <v>50211990</v>
      </c>
      <c r="H578" s="27">
        <v>92383.56</v>
      </c>
    </row>
    <row r="579" spans="1:9" x14ac:dyDescent="0.2">
      <c r="E579" s="25" t="s">
        <v>36</v>
      </c>
      <c r="G579" s="166">
        <v>10104040</v>
      </c>
      <c r="I579" s="27">
        <v>42925.65</v>
      </c>
    </row>
    <row r="580" spans="1:9" x14ac:dyDescent="0.2">
      <c r="E580" s="25" t="s">
        <v>126</v>
      </c>
      <c r="G580" s="166">
        <v>20101020</v>
      </c>
      <c r="I580" s="27">
        <v>42925.64</v>
      </c>
    </row>
    <row r="581" spans="1:9" x14ac:dyDescent="0.2">
      <c r="E581" s="25" t="s">
        <v>523</v>
      </c>
      <c r="G581" s="166">
        <v>20201030</v>
      </c>
      <c r="I581" s="27">
        <v>600</v>
      </c>
    </row>
    <row r="582" spans="1:9" x14ac:dyDescent="0.2">
      <c r="E582" s="25" t="s">
        <v>140</v>
      </c>
      <c r="G582" s="166">
        <v>20201040</v>
      </c>
      <c r="I582" s="27">
        <v>2772.27</v>
      </c>
    </row>
    <row r="583" spans="1:9" x14ac:dyDescent="0.2">
      <c r="E583" s="25" t="s">
        <v>150</v>
      </c>
      <c r="G583" s="166">
        <v>29999990</v>
      </c>
      <c r="I583" s="27">
        <v>3160</v>
      </c>
    </row>
    <row r="584" spans="1:9" x14ac:dyDescent="0.2">
      <c r="F584" s="25" t="s">
        <v>733</v>
      </c>
    </row>
    <row r="586" spans="1:9" x14ac:dyDescent="0.2">
      <c r="A586" s="25" t="s">
        <v>405</v>
      </c>
      <c r="B586" s="25" t="s">
        <v>712</v>
      </c>
      <c r="C586" s="26" t="s">
        <v>732</v>
      </c>
      <c r="D586" s="25" t="s">
        <v>231</v>
      </c>
      <c r="G586" s="166">
        <v>50211990</v>
      </c>
      <c r="H586" s="27">
        <v>449369.64</v>
      </c>
    </row>
    <row r="587" spans="1:9" x14ac:dyDescent="0.2">
      <c r="E587" s="25" t="s">
        <v>36</v>
      </c>
      <c r="G587" s="166">
        <v>10104040</v>
      </c>
      <c r="I587" s="27">
        <v>213203.52</v>
      </c>
    </row>
    <row r="588" spans="1:9" x14ac:dyDescent="0.2">
      <c r="E588" s="25" t="s">
        <v>126</v>
      </c>
      <c r="G588" s="166">
        <v>20101020</v>
      </c>
      <c r="I588" s="27">
        <v>213203.43</v>
      </c>
    </row>
    <row r="589" spans="1:9" x14ac:dyDescent="0.2">
      <c r="E589" s="25" t="s">
        <v>523</v>
      </c>
      <c r="G589" s="166">
        <v>20201030</v>
      </c>
      <c r="I589" s="27">
        <v>4100</v>
      </c>
    </row>
    <row r="590" spans="1:9" x14ac:dyDescent="0.2">
      <c r="E590" s="25" t="s">
        <v>140</v>
      </c>
      <c r="G590" s="166">
        <v>20201040</v>
      </c>
      <c r="I590" s="27">
        <v>13062.69</v>
      </c>
    </row>
    <row r="591" spans="1:9" x14ac:dyDescent="0.2">
      <c r="E591" s="25" t="s">
        <v>150</v>
      </c>
      <c r="G591" s="166">
        <v>29999990</v>
      </c>
      <c r="I591" s="27">
        <v>5800</v>
      </c>
    </row>
    <row r="592" spans="1:9" x14ac:dyDescent="0.2">
      <c r="F592" s="25" t="s">
        <v>731</v>
      </c>
    </row>
    <row r="594" spans="1:9" x14ac:dyDescent="0.2">
      <c r="A594" s="25" t="s">
        <v>405</v>
      </c>
      <c r="B594" s="25" t="s">
        <v>712</v>
      </c>
      <c r="C594" s="26" t="s">
        <v>730</v>
      </c>
      <c r="D594" s="25" t="s">
        <v>231</v>
      </c>
      <c r="G594" s="166">
        <v>50211990</v>
      </c>
      <c r="H594" s="27">
        <v>403268.79</v>
      </c>
    </row>
    <row r="595" spans="1:9" x14ac:dyDescent="0.2">
      <c r="E595" s="25" t="s">
        <v>36</v>
      </c>
      <c r="G595" s="166">
        <v>10104040</v>
      </c>
      <c r="I595" s="27">
        <v>184172.78</v>
      </c>
    </row>
    <row r="596" spans="1:9" x14ac:dyDescent="0.2">
      <c r="E596" s="25" t="s">
        <v>126</v>
      </c>
      <c r="G596" s="166">
        <v>20101020</v>
      </c>
      <c r="I596" s="27">
        <v>184172.71</v>
      </c>
    </row>
    <row r="597" spans="1:9" x14ac:dyDescent="0.2">
      <c r="E597" s="25" t="s">
        <v>523</v>
      </c>
      <c r="G597" s="166">
        <v>20201030</v>
      </c>
      <c r="I597" s="27">
        <v>8100</v>
      </c>
    </row>
    <row r="598" spans="1:9" x14ac:dyDescent="0.2">
      <c r="E598" s="25" t="s">
        <v>140</v>
      </c>
      <c r="G598" s="166">
        <v>20201040</v>
      </c>
      <c r="I598" s="27">
        <v>12363.3</v>
      </c>
    </row>
    <row r="599" spans="1:9" x14ac:dyDescent="0.2">
      <c r="E599" s="25" t="s">
        <v>150</v>
      </c>
      <c r="G599" s="166">
        <v>29999990</v>
      </c>
      <c r="I599" s="27">
        <v>14460</v>
      </c>
    </row>
    <row r="600" spans="1:9" x14ac:dyDescent="0.2">
      <c r="F600" s="25" t="s">
        <v>729</v>
      </c>
    </row>
    <row r="602" spans="1:9" x14ac:dyDescent="0.2">
      <c r="A602" s="25" t="s">
        <v>405</v>
      </c>
      <c r="B602" s="25" t="s">
        <v>712</v>
      </c>
      <c r="C602" s="26" t="s">
        <v>728</v>
      </c>
      <c r="D602" s="25" t="s">
        <v>231</v>
      </c>
      <c r="G602" s="166">
        <v>50211990</v>
      </c>
      <c r="H602" s="27">
        <v>415643.3</v>
      </c>
    </row>
    <row r="603" spans="1:9" x14ac:dyDescent="0.2">
      <c r="E603" s="25" t="s">
        <v>36</v>
      </c>
      <c r="G603" s="166">
        <v>10104040</v>
      </c>
      <c r="I603" s="27">
        <v>195724.15</v>
      </c>
    </row>
    <row r="604" spans="1:9" x14ac:dyDescent="0.2">
      <c r="E604" s="25" t="s">
        <v>126</v>
      </c>
      <c r="G604" s="166">
        <v>20101020</v>
      </c>
      <c r="I604" s="27">
        <v>195724.09</v>
      </c>
    </row>
    <row r="605" spans="1:9" x14ac:dyDescent="0.2">
      <c r="E605" s="25" t="s">
        <v>523</v>
      </c>
      <c r="G605" s="166">
        <v>20201030</v>
      </c>
      <c r="I605" s="27">
        <v>4900</v>
      </c>
    </row>
    <row r="606" spans="1:9" x14ac:dyDescent="0.2">
      <c r="E606" s="25" t="s">
        <v>140</v>
      </c>
      <c r="G606" s="166">
        <v>20201040</v>
      </c>
      <c r="I606" s="27">
        <v>9495.06</v>
      </c>
    </row>
    <row r="607" spans="1:9" x14ac:dyDescent="0.2">
      <c r="E607" s="25" t="s">
        <v>150</v>
      </c>
      <c r="G607" s="166">
        <v>29999990</v>
      </c>
      <c r="I607" s="27">
        <v>9800</v>
      </c>
    </row>
    <row r="608" spans="1:9" x14ac:dyDescent="0.2">
      <c r="F608" s="25" t="s">
        <v>727</v>
      </c>
    </row>
    <row r="610" spans="1:9" x14ac:dyDescent="0.2">
      <c r="A610" s="25" t="s">
        <v>405</v>
      </c>
      <c r="B610" s="25" t="s">
        <v>712</v>
      </c>
      <c r="C610" s="26" t="s">
        <v>726</v>
      </c>
      <c r="D610" s="25" t="s">
        <v>231</v>
      </c>
      <c r="G610" s="166">
        <v>50211990</v>
      </c>
      <c r="H610" s="27">
        <v>1072103.6399999999</v>
      </c>
    </row>
    <row r="611" spans="1:9" x14ac:dyDescent="0.2">
      <c r="E611" s="25" t="s">
        <v>36</v>
      </c>
      <c r="G611" s="166">
        <v>10104040</v>
      </c>
      <c r="I611" s="27">
        <v>518750.34</v>
      </c>
    </row>
    <row r="612" spans="1:9" x14ac:dyDescent="0.2">
      <c r="E612" s="25" t="s">
        <v>126</v>
      </c>
      <c r="G612" s="166">
        <v>20101020</v>
      </c>
      <c r="I612" s="27">
        <v>518750.15</v>
      </c>
    </row>
    <row r="613" spans="1:9" x14ac:dyDescent="0.2">
      <c r="E613" s="25" t="s">
        <v>523</v>
      </c>
      <c r="G613" s="166">
        <v>20201030</v>
      </c>
      <c r="I613" s="27">
        <v>7100</v>
      </c>
    </row>
    <row r="614" spans="1:9" x14ac:dyDescent="0.2">
      <c r="E614" s="25" t="s">
        <v>140</v>
      </c>
      <c r="G614" s="166">
        <v>20201040</v>
      </c>
      <c r="I614" s="27">
        <v>17703.150000000001</v>
      </c>
    </row>
    <row r="615" spans="1:9" x14ac:dyDescent="0.2">
      <c r="E615" s="25" t="s">
        <v>150</v>
      </c>
      <c r="G615" s="166">
        <v>29999990</v>
      </c>
      <c r="I615" s="27">
        <v>9800</v>
      </c>
    </row>
    <row r="616" spans="1:9" x14ac:dyDescent="0.2">
      <c r="F616" s="25" t="s">
        <v>725</v>
      </c>
    </row>
    <row r="618" spans="1:9" x14ac:dyDescent="0.2">
      <c r="A618" s="25" t="s">
        <v>405</v>
      </c>
      <c r="B618" s="25" t="s">
        <v>712</v>
      </c>
      <c r="C618" s="26" t="s">
        <v>724</v>
      </c>
      <c r="D618" s="25" t="s">
        <v>519</v>
      </c>
      <c r="G618" s="166">
        <v>20201020</v>
      </c>
      <c r="H618" s="27">
        <v>1897.92</v>
      </c>
    </row>
    <row r="619" spans="1:9" x14ac:dyDescent="0.2">
      <c r="D619" s="25" t="s">
        <v>176</v>
      </c>
      <c r="G619" s="166">
        <v>50103010</v>
      </c>
      <c r="H619" s="27">
        <v>2530.56</v>
      </c>
    </row>
    <row r="620" spans="1:9" x14ac:dyDescent="0.2">
      <c r="E620" s="25" t="s">
        <v>36</v>
      </c>
      <c r="G620" s="166">
        <v>10104040</v>
      </c>
      <c r="I620" s="27">
        <v>4428.4799999999996</v>
      </c>
    </row>
    <row r="621" spans="1:9" x14ac:dyDescent="0.2">
      <c r="F621" s="25" t="s">
        <v>723</v>
      </c>
    </row>
    <row r="623" spans="1:9" x14ac:dyDescent="0.2">
      <c r="A623" s="25" t="s">
        <v>405</v>
      </c>
      <c r="B623" s="25" t="s">
        <v>712</v>
      </c>
      <c r="C623" s="26" t="s">
        <v>722</v>
      </c>
      <c r="D623" s="25" t="s">
        <v>150</v>
      </c>
      <c r="G623" s="166">
        <v>29999990</v>
      </c>
      <c r="H623" s="27">
        <v>3758.92</v>
      </c>
    </row>
    <row r="624" spans="1:9" x14ac:dyDescent="0.2">
      <c r="E624" s="25" t="s">
        <v>36</v>
      </c>
      <c r="G624" s="166">
        <v>10104040</v>
      </c>
      <c r="I624" s="27">
        <v>3758.92</v>
      </c>
    </row>
    <row r="625" spans="1:9" x14ac:dyDescent="0.2">
      <c r="F625" s="25" t="s">
        <v>721</v>
      </c>
    </row>
    <row r="627" spans="1:9" x14ac:dyDescent="0.2">
      <c r="A627" s="25" t="s">
        <v>405</v>
      </c>
      <c r="B627" s="25" t="s">
        <v>712</v>
      </c>
      <c r="C627" s="26" t="s">
        <v>720</v>
      </c>
      <c r="D627" s="25" t="s">
        <v>150</v>
      </c>
      <c r="G627" s="166">
        <v>29999990</v>
      </c>
      <c r="H627" s="27">
        <v>3000</v>
      </c>
    </row>
    <row r="628" spans="1:9" x14ac:dyDescent="0.2">
      <c r="E628" s="25" t="s">
        <v>36</v>
      </c>
      <c r="G628" s="166">
        <v>10104040</v>
      </c>
      <c r="I628" s="27">
        <v>3000</v>
      </c>
    </row>
    <row r="629" spans="1:9" x14ac:dyDescent="0.2">
      <c r="F629" s="25" t="s">
        <v>719</v>
      </c>
    </row>
    <row r="631" spans="1:9" x14ac:dyDescent="0.2">
      <c r="A631" s="25" t="s">
        <v>405</v>
      </c>
      <c r="B631" s="25" t="s">
        <v>712</v>
      </c>
      <c r="C631" s="26" t="s">
        <v>718</v>
      </c>
      <c r="D631" s="25" t="s">
        <v>140</v>
      </c>
      <c r="G631" s="166">
        <v>20201040</v>
      </c>
      <c r="H631" s="27">
        <v>79625.279999999999</v>
      </c>
    </row>
    <row r="632" spans="1:9" x14ac:dyDescent="0.2">
      <c r="E632" s="25" t="s">
        <v>36</v>
      </c>
      <c r="G632" s="166">
        <v>10104040</v>
      </c>
      <c r="I632" s="27">
        <v>79625.279999999999</v>
      </c>
    </row>
    <row r="633" spans="1:9" x14ac:dyDescent="0.2">
      <c r="F633" s="25" t="s">
        <v>717</v>
      </c>
    </row>
    <row r="635" spans="1:9" x14ac:dyDescent="0.2">
      <c r="A635" s="25" t="s">
        <v>405</v>
      </c>
      <c r="B635" s="25" t="s">
        <v>712</v>
      </c>
      <c r="C635" s="26" t="s">
        <v>716</v>
      </c>
      <c r="D635" s="25" t="s">
        <v>150</v>
      </c>
      <c r="G635" s="166">
        <v>29999990</v>
      </c>
      <c r="H635" s="27">
        <v>26846.27</v>
      </c>
    </row>
    <row r="636" spans="1:9" x14ac:dyDescent="0.2">
      <c r="E636" s="25" t="s">
        <v>36</v>
      </c>
      <c r="G636" s="166">
        <v>10104040</v>
      </c>
      <c r="I636" s="27">
        <v>26846.27</v>
      </c>
    </row>
    <row r="637" spans="1:9" x14ac:dyDescent="0.2">
      <c r="F637" s="25" t="s">
        <v>715</v>
      </c>
    </row>
    <row r="639" spans="1:9" x14ac:dyDescent="0.2">
      <c r="A639" s="25" t="s">
        <v>405</v>
      </c>
      <c r="B639" s="25" t="s">
        <v>712</v>
      </c>
      <c r="C639" s="26" t="s">
        <v>714</v>
      </c>
      <c r="D639" s="25" t="s">
        <v>140</v>
      </c>
      <c r="G639" s="166">
        <v>20201040</v>
      </c>
      <c r="H639" s="27">
        <v>132513.03</v>
      </c>
    </row>
    <row r="640" spans="1:9" x14ac:dyDescent="0.2">
      <c r="E640" s="25" t="s">
        <v>36</v>
      </c>
      <c r="G640" s="166">
        <v>10104040</v>
      </c>
      <c r="I640" s="27">
        <v>132513.03</v>
      </c>
    </row>
    <row r="641" spans="1:9" x14ac:dyDescent="0.2">
      <c r="F641" s="25" t="s">
        <v>713</v>
      </c>
    </row>
    <row r="643" spans="1:9" x14ac:dyDescent="0.2">
      <c r="A643" s="25" t="s">
        <v>405</v>
      </c>
      <c r="B643" s="25" t="s">
        <v>712</v>
      </c>
      <c r="C643" s="26" t="s">
        <v>711</v>
      </c>
      <c r="D643" s="25" t="s">
        <v>523</v>
      </c>
      <c r="G643" s="166">
        <v>20201030</v>
      </c>
      <c r="H643" s="27">
        <v>62050</v>
      </c>
    </row>
    <row r="644" spans="1:9" x14ac:dyDescent="0.2">
      <c r="E644" s="25" t="s">
        <v>36</v>
      </c>
      <c r="G644" s="166">
        <v>10104040</v>
      </c>
      <c r="I644" s="27">
        <v>62050</v>
      </c>
    </row>
    <row r="645" spans="1:9" x14ac:dyDescent="0.2">
      <c r="F645" s="25" t="s">
        <v>710</v>
      </c>
    </row>
    <row r="647" spans="1:9" x14ac:dyDescent="0.2">
      <c r="A647" s="25" t="s">
        <v>405</v>
      </c>
      <c r="B647" s="25" t="s">
        <v>442</v>
      </c>
      <c r="C647" s="26" t="s">
        <v>709</v>
      </c>
      <c r="D647" s="25" t="s">
        <v>187</v>
      </c>
      <c r="G647" s="166">
        <v>50201010</v>
      </c>
      <c r="H647" s="27">
        <v>12020</v>
      </c>
    </row>
    <row r="648" spans="1:9" x14ac:dyDescent="0.2">
      <c r="E648" s="25" t="s">
        <v>36</v>
      </c>
      <c r="G648" s="166">
        <v>10104040</v>
      </c>
      <c r="I648" s="27">
        <v>12020</v>
      </c>
    </row>
    <row r="649" spans="1:9" x14ac:dyDescent="0.2">
      <c r="F649" s="25" t="s">
        <v>708</v>
      </c>
    </row>
    <row r="651" spans="1:9" x14ac:dyDescent="0.2">
      <c r="A651" s="25" t="s">
        <v>405</v>
      </c>
      <c r="B651" s="25" t="s">
        <v>442</v>
      </c>
      <c r="C651" s="26" t="s">
        <v>707</v>
      </c>
      <c r="D651" s="25" t="s">
        <v>187</v>
      </c>
      <c r="G651" s="166">
        <v>50201010</v>
      </c>
      <c r="H651" s="27">
        <v>3000</v>
      </c>
    </row>
    <row r="652" spans="1:9" x14ac:dyDescent="0.2">
      <c r="E652" s="25" t="s">
        <v>36</v>
      </c>
      <c r="G652" s="166">
        <v>10104040</v>
      </c>
      <c r="I652" s="27">
        <v>3000</v>
      </c>
    </row>
    <row r="653" spans="1:9" x14ac:dyDescent="0.2">
      <c r="F653" s="25" t="s">
        <v>706</v>
      </c>
    </row>
    <row r="655" spans="1:9" x14ac:dyDescent="0.2">
      <c r="A655" s="25" t="s">
        <v>405</v>
      </c>
      <c r="B655" s="25" t="s">
        <v>442</v>
      </c>
      <c r="C655" s="26" t="s">
        <v>705</v>
      </c>
      <c r="D655" s="25" t="s">
        <v>231</v>
      </c>
      <c r="G655" s="166">
        <v>50211990</v>
      </c>
      <c r="H655" s="27">
        <v>1012784.03</v>
      </c>
    </row>
    <row r="656" spans="1:9" x14ac:dyDescent="0.2">
      <c r="E656" s="25" t="s">
        <v>36</v>
      </c>
      <c r="G656" s="166">
        <v>10104040</v>
      </c>
      <c r="I656" s="27">
        <v>472052.77</v>
      </c>
    </row>
    <row r="657" spans="1:9" x14ac:dyDescent="0.2">
      <c r="E657" s="25" t="s">
        <v>126</v>
      </c>
      <c r="G657" s="166">
        <v>20101020</v>
      </c>
      <c r="I657" s="27">
        <v>472052.52</v>
      </c>
    </row>
    <row r="658" spans="1:9" x14ac:dyDescent="0.2">
      <c r="E658" s="25" t="s">
        <v>523</v>
      </c>
      <c r="G658" s="166">
        <v>20201030</v>
      </c>
      <c r="I658" s="27">
        <v>12200</v>
      </c>
    </row>
    <row r="659" spans="1:9" x14ac:dyDescent="0.2">
      <c r="E659" s="25" t="s">
        <v>140</v>
      </c>
      <c r="G659" s="166">
        <v>20201040</v>
      </c>
      <c r="I659" s="27">
        <v>30940.65</v>
      </c>
    </row>
    <row r="660" spans="1:9" x14ac:dyDescent="0.2">
      <c r="E660" s="25" t="s">
        <v>150</v>
      </c>
      <c r="G660" s="166">
        <v>29999990</v>
      </c>
      <c r="I660" s="27">
        <v>25538.09</v>
      </c>
    </row>
    <row r="661" spans="1:9" x14ac:dyDescent="0.2">
      <c r="F661" s="25" t="s">
        <v>704</v>
      </c>
    </row>
    <row r="663" spans="1:9" x14ac:dyDescent="0.2">
      <c r="A663" s="25" t="s">
        <v>405</v>
      </c>
      <c r="B663" s="25" t="s">
        <v>442</v>
      </c>
      <c r="C663" s="26" t="s">
        <v>703</v>
      </c>
      <c r="D663" s="25" t="s">
        <v>126</v>
      </c>
      <c r="G663" s="166">
        <v>20101020</v>
      </c>
      <c r="H663" s="27">
        <v>8586.48</v>
      </c>
    </row>
    <row r="664" spans="1:9" x14ac:dyDescent="0.2">
      <c r="E664" s="25" t="s">
        <v>36</v>
      </c>
      <c r="G664" s="166">
        <v>10104040</v>
      </c>
      <c r="I664" s="27">
        <v>8586.48</v>
      </c>
    </row>
    <row r="665" spans="1:9" x14ac:dyDescent="0.2">
      <c r="F665" s="25" t="s">
        <v>702</v>
      </c>
    </row>
    <row r="667" spans="1:9" x14ac:dyDescent="0.2">
      <c r="A667" s="25" t="s">
        <v>405</v>
      </c>
      <c r="B667" s="25" t="s">
        <v>442</v>
      </c>
      <c r="C667" s="26" t="s">
        <v>701</v>
      </c>
      <c r="D667" s="25" t="s">
        <v>235</v>
      </c>
      <c r="G667" s="166">
        <v>50212030</v>
      </c>
      <c r="H667" s="27">
        <v>520311.86</v>
      </c>
    </row>
    <row r="668" spans="1:9" x14ac:dyDescent="0.2">
      <c r="E668" s="25" t="s">
        <v>36</v>
      </c>
      <c r="G668" s="166">
        <v>10104040</v>
      </c>
      <c r="I668" s="27">
        <v>520093.24</v>
      </c>
    </row>
    <row r="669" spans="1:9" x14ac:dyDescent="0.2">
      <c r="E669" s="25" t="s">
        <v>487</v>
      </c>
      <c r="G669" s="166">
        <v>20201010</v>
      </c>
      <c r="I669" s="27">
        <v>218.62</v>
      </c>
    </row>
    <row r="670" spans="1:9" x14ac:dyDescent="0.2">
      <c r="F670" s="25" t="s">
        <v>700</v>
      </c>
    </row>
    <row r="672" spans="1:9" x14ac:dyDescent="0.2">
      <c r="A672" s="25" t="s">
        <v>405</v>
      </c>
      <c r="B672" s="25" t="s">
        <v>442</v>
      </c>
      <c r="C672" s="26" t="s">
        <v>699</v>
      </c>
      <c r="D672" s="25" t="s">
        <v>124</v>
      </c>
      <c r="G672" s="166">
        <v>20101010</v>
      </c>
      <c r="H672" s="27">
        <v>63965.9</v>
      </c>
    </row>
    <row r="673" spans="1:9" x14ac:dyDescent="0.2">
      <c r="E673" s="25" t="s">
        <v>36</v>
      </c>
      <c r="G673" s="166">
        <v>10104040</v>
      </c>
      <c r="I673" s="27">
        <v>63895.9</v>
      </c>
    </row>
    <row r="674" spans="1:9" x14ac:dyDescent="0.2">
      <c r="E674" s="25" t="s">
        <v>487</v>
      </c>
      <c r="G674" s="166">
        <v>20201010</v>
      </c>
      <c r="I674" s="27">
        <v>70</v>
      </c>
    </row>
    <row r="675" spans="1:9" x14ac:dyDescent="0.2">
      <c r="F675" s="25" t="s">
        <v>698</v>
      </c>
    </row>
    <row r="677" spans="1:9" x14ac:dyDescent="0.2">
      <c r="A677" s="25" t="s">
        <v>405</v>
      </c>
      <c r="B677" s="25" t="s">
        <v>442</v>
      </c>
      <c r="C677" s="26" t="s">
        <v>697</v>
      </c>
      <c r="D677" s="25" t="s">
        <v>500</v>
      </c>
      <c r="G677" s="166">
        <v>50213040</v>
      </c>
      <c r="H677" s="27">
        <v>16954</v>
      </c>
    </row>
    <row r="678" spans="1:9" x14ac:dyDescent="0.2">
      <c r="E678" s="25" t="s">
        <v>36</v>
      </c>
      <c r="G678" s="166">
        <v>10104040</v>
      </c>
      <c r="I678" s="27">
        <v>16045.74</v>
      </c>
    </row>
    <row r="679" spans="1:9" x14ac:dyDescent="0.2">
      <c r="E679" s="25" t="s">
        <v>487</v>
      </c>
      <c r="G679" s="166">
        <v>20201010</v>
      </c>
      <c r="I679" s="27">
        <v>908.26</v>
      </c>
    </row>
    <row r="680" spans="1:9" x14ac:dyDescent="0.2">
      <c r="F680" s="25" t="s">
        <v>696</v>
      </c>
    </row>
    <row r="682" spans="1:9" x14ac:dyDescent="0.2">
      <c r="A682" s="25" t="s">
        <v>405</v>
      </c>
      <c r="B682" s="25" t="s">
        <v>433</v>
      </c>
      <c r="C682" s="26" t="s">
        <v>695</v>
      </c>
      <c r="D682" s="25" t="s">
        <v>54</v>
      </c>
      <c r="G682" s="166">
        <v>10404010</v>
      </c>
      <c r="H682" s="27">
        <v>16000</v>
      </c>
    </row>
    <row r="683" spans="1:9" x14ac:dyDescent="0.2">
      <c r="E683" s="25" t="s">
        <v>36</v>
      </c>
      <c r="G683" s="166">
        <v>10104040</v>
      </c>
      <c r="I683" s="27">
        <v>15142.85</v>
      </c>
    </row>
    <row r="684" spans="1:9" x14ac:dyDescent="0.2">
      <c r="E684" s="25" t="s">
        <v>487</v>
      </c>
      <c r="G684" s="166">
        <v>20201010</v>
      </c>
      <c r="I684" s="27">
        <v>857.15</v>
      </c>
    </row>
    <row r="685" spans="1:9" x14ac:dyDescent="0.2">
      <c r="F685" s="25" t="s">
        <v>694</v>
      </c>
    </row>
    <row r="687" spans="1:9" x14ac:dyDescent="0.2">
      <c r="A687" s="25" t="s">
        <v>405</v>
      </c>
      <c r="B687" s="25" t="s">
        <v>433</v>
      </c>
      <c r="C687" s="26" t="s">
        <v>693</v>
      </c>
      <c r="D687" s="25" t="s">
        <v>54</v>
      </c>
      <c r="G687" s="166">
        <v>10404010</v>
      </c>
      <c r="H687" s="27">
        <v>10800</v>
      </c>
    </row>
    <row r="688" spans="1:9" x14ac:dyDescent="0.2">
      <c r="E688" s="25" t="s">
        <v>36</v>
      </c>
      <c r="G688" s="166">
        <v>10104040</v>
      </c>
      <c r="I688" s="27">
        <v>10221.43</v>
      </c>
    </row>
    <row r="689" spans="1:9" x14ac:dyDescent="0.2">
      <c r="E689" s="25" t="s">
        <v>487</v>
      </c>
      <c r="G689" s="166">
        <v>20201010</v>
      </c>
      <c r="I689" s="27">
        <v>578.57000000000005</v>
      </c>
    </row>
    <row r="690" spans="1:9" x14ac:dyDescent="0.2">
      <c r="F690" s="25" t="s">
        <v>692</v>
      </c>
    </row>
    <row r="692" spans="1:9" x14ac:dyDescent="0.2">
      <c r="A692" s="25" t="s">
        <v>405</v>
      </c>
      <c r="B692" s="25" t="s">
        <v>433</v>
      </c>
      <c r="C692" s="26" t="s">
        <v>691</v>
      </c>
      <c r="D692" s="25" t="s">
        <v>54</v>
      </c>
      <c r="G692" s="166">
        <v>10404010</v>
      </c>
      <c r="H692" s="27">
        <v>14190</v>
      </c>
    </row>
    <row r="693" spans="1:9" x14ac:dyDescent="0.2">
      <c r="D693" s="25" t="s">
        <v>581</v>
      </c>
      <c r="G693" s="166">
        <v>50203010</v>
      </c>
      <c r="H693" s="27">
        <v>585</v>
      </c>
    </row>
    <row r="694" spans="1:9" x14ac:dyDescent="0.2">
      <c r="E694" s="25" t="s">
        <v>36</v>
      </c>
      <c r="G694" s="166">
        <v>10104040</v>
      </c>
      <c r="I694" s="27">
        <v>13983.48</v>
      </c>
    </row>
    <row r="695" spans="1:9" x14ac:dyDescent="0.2">
      <c r="E695" s="25" t="s">
        <v>487</v>
      </c>
      <c r="G695" s="166">
        <v>20201010</v>
      </c>
      <c r="I695" s="27">
        <v>791.52</v>
      </c>
    </row>
    <row r="696" spans="1:9" x14ac:dyDescent="0.2">
      <c r="F696" s="25" t="s">
        <v>690</v>
      </c>
    </row>
    <row r="698" spans="1:9" x14ac:dyDescent="0.2">
      <c r="A698" s="25" t="s">
        <v>405</v>
      </c>
      <c r="B698" s="25" t="s">
        <v>433</v>
      </c>
      <c r="C698" s="26" t="s">
        <v>689</v>
      </c>
      <c r="D698" s="25" t="s">
        <v>484</v>
      </c>
      <c r="G698" s="166">
        <v>50203210</v>
      </c>
      <c r="H698" s="27">
        <v>23540</v>
      </c>
    </row>
    <row r="699" spans="1:9" x14ac:dyDescent="0.2">
      <c r="E699" s="25" t="s">
        <v>36</v>
      </c>
      <c r="G699" s="166">
        <v>10104040</v>
      </c>
      <c r="I699" s="27">
        <v>22278.93</v>
      </c>
    </row>
    <row r="700" spans="1:9" x14ac:dyDescent="0.2">
      <c r="E700" s="25" t="s">
        <v>487</v>
      </c>
      <c r="G700" s="166">
        <v>20201010</v>
      </c>
      <c r="I700" s="27">
        <v>1261.07</v>
      </c>
    </row>
    <row r="701" spans="1:9" x14ac:dyDescent="0.2">
      <c r="F701" s="25" t="s">
        <v>688</v>
      </c>
    </row>
    <row r="703" spans="1:9" x14ac:dyDescent="0.2">
      <c r="A703" s="25" t="s">
        <v>405</v>
      </c>
      <c r="B703" s="25" t="s">
        <v>433</v>
      </c>
      <c r="C703" s="26" t="s">
        <v>687</v>
      </c>
      <c r="D703" s="25" t="s">
        <v>200</v>
      </c>
      <c r="G703" s="166">
        <v>50203070</v>
      </c>
      <c r="H703" s="27">
        <v>7637</v>
      </c>
    </row>
    <row r="704" spans="1:9" x14ac:dyDescent="0.2">
      <c r="E704" s="25" t="s">
        <v>36</v>
      </c>
      <c r="G704" s="166">
        <v>10104040</v>
      </c>
      <c r="I704" s="27">
        <v>7227.87</v>
      </c>
    </row>
    <row r="705" spans="1:9" x14ac:dyDescent="0.2">
      <c r="E705" s="25" t="s">
        <v>487</v>
      </c>
      <c r="G705" s="166">
        <v>20201010</v>
      </c>
      <c r="I705" s="27">
        <v>409.13</v>
      </c>
    </row>
    <row r="706" spans="1:9" x14ac:dyDescent="0.2">
      <c r="F706" s="25" t="s">
        <v>686</v>
      </c>
    </row>
    <row r="708" spans="1:9" x14ac:dyDescent="0.2">
      <c r="A708" s="25" t="s">
        <v>405</v>
      </c>
      <c r="B708" s="25" t="s">
        <v>433</v>
      </c>
      <c r="C708" s="26" t="s">
        <v>685</v>
      </c>
      <c r="D708" s="25" t="s">
        <v>484</v>
      </c>
      <c r="G708" s="166">
        <v>50203210</v>
      </c>
      <c r="H708" s="27">
        <v>37100</v>
      </c>
    </row>
    <row r="709" spans="1:9" x14ac:dyDescent="0.2">
      <c r="E709" s="25" t="s">
        <v>36</v>
      </c>
      <c r="G709" s="166">
        <v>10104040</v>
      </c>
      <c r="I709" s="27">
        <v>35112.5</v>
      </c>
    </row>
    <row r="710" spans="1:9" x14ac:dyDescent="0.2">
      <c r="E710" s="25" t="s">
        <v>487</v>
      </c>
      <c r="G710" s="166">
        <v>20201010</v>
      </c>
      <c r="I710" s="27">
        <v>1987.5</v>
      </c>
    </row>
    <row r="711" spans="1:9" x14ac:dyDescent="0.2">
      <c r="F711" s="25" t="s">
        <v>684</v>
      </c>
    </row>
    <row r="713" spans="1:9" x14ac:dyDescent="0.2">
      <c r="A713" s="25" t="s">
        <v>405</v>
      </c>
      <c r="B713" s="25" t="s">
        <v>433</v>
      </c>
      <c r="C713" s="26" t="s">
        <v>683</v>
      </c>
      <c r="D713" s="25" t="s">
        <v>74</v>
      </c>
      <c r="G713" s="166">
        <v>10605030</v>
      </c>
      <c r="H713" s="27">
        <v>49995</v>
      </c>
    </row>
    <row r="714" spans="1:9" x14ac:dyDescent="0.2">
      <c r="E714" s="25" t="s">
        <v>36</v>
      </c>
      <c r="G714" s="166">
        <v>10104040</v>
      </c>
      <c r="I714" s="27">
        <v>47995.199999999997</v>
      </c>
    </row>
    <row r="715" spans="1:9" x14ac:dyDescent="0.2">
      <c r="E715" s="25" t="s">
        <v>487</v>
      </c>
      <c r="G715" s="166">
        <v>20201010</v>
      </c>
      <c r="I715" s="27">
        <v>1999.8</v>
      </c>
    </row>
    <row r="716" spans="1:9" x14ac:dyDescent="0.2">
      <c r="F716" s="25" t="s">
        <v>682</v>
      </c>
    </row>
    <row r="718" spans="1:9" x14ac:dyDescent="0.2">
      <c r="A718" s="25" t="s">
        <v>405</v>
      </c>
      <c r="B718" s="25" t="s">
        <v>433</v>
      </c>
      <c r="C718" s="26" t="s">
        <v>681</v>
      </c>
      <c r="D718" s="25" t="s">
        <v>484</v>
      </c>
      <c r="G718" s="166">
        <v>50203210</v>
      </c>
      <c r="H718" s="27">
        <v>26050</v>
      </c>
    </row>
    <row r="719" spans="1:9" x14ac:dyDescent="0.2">
      <c r="E719" s="25" t="s">
        <v>36</v>
      </c>
      <c r="G719" s="166">
        <v>10104040</v>
      </c>
      <c r="I719" s="27">
        <v>25008</v>
      </c>
    </row>
    <row r="720" spans="1:9" x14ac:dyDescent="0.2">
      <c r="E720" s="25" t="s">
        <v>487</v>
      </c>
      <c r="G720" s="166">
        <v>20201010</v>
      </c>
      <c r="I720" s="27">
        <v>1042</v>
      </c>
    </row>
    <row r="721" spans="1:9" x14ac:dyDescent="0.2">
      <c r="F721" s="25" t="s">
        <v>680</v>
      </c>
    </row>
    <row r="723" spans="1:9" x14ac:dyDescent="0.2">
      <c r="A723" s="25" t="s">
        <v>405</v>
      </c>
      <c r="B723" s="25" t="s">
        <v>426</v>
      </c>
      <c r="C723" s="26" t="s">
        <v>679</v>
      </c>
      <c r="D723" s="25" t="s">
        <v>500</v>
      </c>
      <c r="G723" s="166">
        <v>50213040</v>
      </c>
      <c r="H723" s="27">
        <v>10650</v>
      </c>
    </row>
    <row r="724" spans="1:9" x14ac:dyDescent="0.2">
      <c r="E724" s="25" t="s">
        <v>36</v>
      </c>
      <c r="G724" s="166">
        <v>10104040</v>
      </c>
      <c r="I724" s="27">
        <v>10079.459999999999</v>
      </c>
    </row>
    <row r="725" spans="1:9" x14ac:dyDescent="0.2">
      <c r="E725" s="25" t="s">
        <v>487</v>
      </c>
      <c r="G725" s="166">
        <v>20201010</v>
      </c>
      <c r="I725" s="27">
        <v>570.54</v>
      </c>
    </row>
    <row r="726" spans="1:9" x14ac:dyDescent="0.2">
      <c r="F726" s="25" t="s">
        <v>678</v>
      </c>
    </row>
    <row r="728" spans="1:9" x14ac:dyDescent="0.2">
      <c r="A728" s="25" t="s">
        <v>405</v>
      </c>
      <c r="B728" s="25" t="s">
        <v>426</v>
      </c>
      <c r="C728" s="26" t="s">
        <v>677</v>
      </c>
      <c r="D728" s="25" t="s">
        <v>251</v>
      </c>
      <c r="G728" s="166">
        <v>50299010</v>
      </c>
      <c r="H728" s="27">
        <v>10120</v>
      </c>
    </row>
    <row r="729" spans="1:9" x14ac:dyDescent="0.2">
      <c r="E729" s="25" t="s">
        <v>36</v>
      </c>
      <c r="G729" s="166">
        <v>10104040</v>
      </c>
      <c r="I729" s="27">
        <v>9577.85</v>
      </c>
    </row>
    <row r="730" spans="1:9" x14ac:dyDescent="0.2">
      <c r="E730" s="25" t="s">
        <v>487</v>
      </c>
      <c r="G730" s="166">
        <v>20201010</v>
      </c>
      <c r="I730" s="27">
        <v>542.15</v>
      </c>
    </row>
    <row r="731" spans="1:9" x14ac:dyDescent="0.2">
      <c r="F731" s="25" t="s">
        <v>676</v>
      </c>
    </row>
    <row r="733" spans="1:9" x14ac:dyDescent="0.2">
      <c r="A733" s="25" t="s">
        <v>405</v>
      </c>
      <c r="B733" s="25" t="s">
        <v>426</v>
      </c>
      <c r="C733" s="26" t="s">
        <v>675</v>
      </c>
      <c r="D733" s="25" t="s">
        <v>484</v>
      </c>
      <c r="G733" s="166">
        <v>50203210</v>
      </c>
      <c r="H733" s="27">
        <v>9800</v>
      </c>
    </row>
    <row r="734" spans="1:9" x14ac:dyDescent="0.2">
      <c r="E734" s="25" t="s">
        <v>36</v>
      </c>
      <c r="G734" s="166">
        <v>10104040</v>
      </c>
      <c r="I734" s="27">
        <v>9800</v>
      </c>
    </row>
    <row r="735" spans="1:9" x14ac:dyDescent="0.2">
      <c r="F735" s="25" t="s">
        <v>674</v>
      </c>
    </row>
    <row r="737" spans="1:9" x14ac:dyDescent="0.2">
      <c r="A737" s="25" t="s">
        <v>405</v>
      </c>
      <c r="B737" s="25" t="s">
        <v>426</v>
      </c>
      <c r="C737" s="26" t="s">
        <v>673</v>
      </c>
      <c r="D737" s="25" t="s">
        <v>249</v>
      </c>
      <c r="G737" s="166">
        <v>50216010</v>
      </c>
      <c r="H737" s="27">
        <v>21600</v>
      </c>
    </row>
    <row r="738" spans="1:9" x14ac:dyDescent="0.2">
      <c r="E738" s="25" t="s">
        <v>36</v>
      </c>
      <c r="G738" s="166">
        <v>10104040</v>
      </c>
      <c r="I738" s="27">
        <v>21600</v>
      </c>
    </row>
    <row r="739" spans="1:9" x14ac:dyDescent="0.2">
      <c r="F739" s="25" t="s">
        <v>672</v>
      </c>
    </row>
    <row r="741" spans="1:9" x14ac:dyDescent="0.2">
      <c r="A741" s="25" t="s">
        <v>405</v>
      </c>
      <c r="B741" s="25" t="s">
        <v>426</v>
      </c>
      <c r="C741" s="26" t="s">
        <v>671</v>
      </c>
      <c r="D741" s="25" t="s">
        <v>231</v>
      </c>
      <c r="G741" s="166">
        <v>50211990</v>
      </c>
      <c r="H741" s="27">
        <v>1003243.9</v>
      </c>
    </row>
    <row r="742" spans="1:9" x14ac:dyDescent="0.2">
      <c r="E742" s="25" t="s">
        <v>36</v>
      </c>
      <c r="G742" s="166">
        <v>10104040</v>
      </c>
      <c r="I742" s="27">
        <v>484955.92</v>
      </c>
    </row>
    <row r="743" spans="1:9" x14ac:dyDescent="0.2">
      <c r="E743" s="25" t="s">
        <v>126</v>
      </c>
      <c r="G743" s="166">
        <v>20101020</v>
      </c>
      <c r="I743" s="27">
        <v>484955.73</v>
      </c>
    </row>
    <row r="744" spans="1:9" x14ac:dyDescent="0.2">
      <c r="E744" s="25" t="s">
        <v>523</v>
      </c>
      <c r="G744" s="166">
        <v>20201030</v>
      </c>
      <c r="I744" s="27">
        <v>1700</v>
      </c>
    </row>
    <row r="745" spans="1:9" x14ac:dyDescent="0.2">
      <c r="E745" s="25" t="s">
        <v>140</v>
      </c>
      <c r="G745" s="166">
        <v>20201040</v>
      </c>
      <c r="I745" s="27">
        <v>21152.25</v>
      </c>
    </row>
    <row r="746" spans="1:9" x14ac:dyDescent="0.2">
      <c r="E746" s="25" t="s">
        <v>150</v>
      </c>
      <c r="G746" s="166">
        <v>29999990</v>
      </c>
      <c r="I746" s="27">
        <v>10480</v>
      </c>
    </row>
    <row r="747" spans="1:9" x14ac:dyDescent="0.2">
      <c r="F747" s="25" t="s">
        <v>670</v>
      </c>
    </row>
    <row r="749" spans="1:9" x14ac:dyDescent="0.2">
      <c r="A749" s="25" t="s">
        <v>405</v>
      </c>
      <c r="B749" s="25" t="s">
        <v>426</v>
      </c>
      <c r="C749" s="26" t="s">
        <v>669</v>
      </c>
      <c r="D749" s="25" t="s">
        <v>249</v>
      </c>
      <c r="G749" s="166">
        <v>50216010</v>
      </c>
      <c r="H749" s="27">
        <v>83719.570000000007</v>
      </c>
    </row>
    <row r="750" spans="1:9" x14ac:dyDescent="0.2">
      <c r="E750" s="25" t="s">
        <v>36</v>
      </c>
      <c r="G750" s="166">
        <v>10104040</v>
      </c>
      <c r="I750" s="27">
        <v>78205.3</v>
      </c>
    </row>
    <row r="751" spans="1:9" x14ac:dyDescent="0.2">
      <c r="E751" s="25" t="s">
        <v>140</v>
      </c>
      <c r="G751" s="166">
        <v>20201040</v>
      </c>
      <c r="I751" s="27">
        <v>5034.2700000000004</v>
      </c>
    </row>
    <row r="752" spans="1:9" x14ac:dyDescent="0.2">
      <c r="E752" s="25" t="s">
        <v>150</v>
      </c>
      <c r="G752" s="166">
        <v>29999990</v>
      </c>
      <c r="I752" s="27">
        <v>480</v>
      </c>
    </row>
    <row r="753" spans="1:9" x14ac:dyDescent="0.2">
      <c r="F753" s="25" t="s">
        <v>668</v>
      </c>
    </row>
    <row r="755" spans="1:9" x14ac:dyDescent="0.2">
      <c r="A755" s="25" t="s">
        <v>405</v>
      </c>
      <c r="B755" s="25" t="s">
        <v>426</v>
      </c>
      <c r="C755" s="26" t="s">
        <v>667</v>
      </c>
      <c r="D755" s="25" t="s">
        <v>249</v>
      </c>
      <c r="G755" s="166">
        <v>50216010</v>
      </c>
      <c r="H755" s="27">
        <v>92621.87</v>
      </c>
    </row>
    <row r="756" spans="1:9" x14ac:dyDescent="0.2">
      <c r="E756" s="25" t="s">
        <v>36</v>
      </c>
      <c r="G756" s="166">
        <v>10104040</v>
      </c>
      <c r="I756" s="27">
        <v>86056.94</v>
      </c>
    </row>
    <row r="757" spans="1:9" x14ac:dyDescent="0.2">
      <c r="E757" s="25" t="s">
        <v>140</v>
      </c>
      <c r="G757" s="166">
        <v>20201040</v>
      </c>
      <c r="I757" s="27">
        <v>5604.93</v>
      </c>
    </row>
    <row r="758" spans="1:9" x14ac:dyDescent="0.2">
      <c r="E758" s="25" t="s">
        <v>150</v>
      </c>
      <c r="G758" s="166">
        <v>29999990</v>
      </c>
      <c r="I758" s="27">
        <v>960</v>
      </c>
    </row>
    <row r="759" spans="1:9" x14ac:dyDescent="0.2">
      <c r="F759" s="25" t="s">
        <v>666</v>
      </c>
    </row>
    <row r="761" spans="1:9" x14ac:dyDescent="0.2">
      <c r="A761" s="25" t="s">
        <v>405</v>
      </c>
      <c r="B761" s="25" t="s">
        <v>426</v>
      </c>
      <c r="C761" s="26" t="s">
        <v>665</v>
      </c>
      <c r="D761" s="25" t="s">
        <v>249</v>
      </c>
      <c r="G761" s="166">
        <v>50216010</v>
      </c>
      <c r="H761" s="27">
        <v>41494.39</v>
      </c>
    </row>
    <row r="762" spans="1:9" x14ac:dyDescent="0.2">
      <c r="E762" s="25" t="s">
        <v>36</v>
      </c>
      <c r="G762" s="166">
        <v>10104040</v>
      </c>
      <c r="I762" s="27">
        <v>38762.86</v>
      </c>
    </row>
    <row r="763" spans="1:9" x14ac:dyDescent="0.2">
      <c r="E763" s="25" t="s">
        <v>140</v>
      </c>
      <c r="G763" s="166">
        <v>20201040</v>
      </c>
      <c r="I763" s="27">
        <v>2491.5300000000002</v>
      </c>
    </row>
    <row r="764" spans="1:9" x14ac:dyDescent="0.2">
      <c r="E764" s="25" t="s">
        <v>150</v>
      </c>
      <c r="G764" s="166">
        <v>29999990</v>
      </c>
      <c r="I764" s="27">
        <v>240</v>
      </c>
    </row>
    <row r="765" spans="1:9" x14ac:dyDescent="0.2">
      <c r="F765" s="25" t="s">
        <v>664</v>
      </c>
    </row>
    <row r="767" spans="1:9" x14ac:dyDescent="0.2">
      <c r="A767" s="25" t="s">
        <v>405</v>
      </c>
      <c r="B767" s="25" t="s">
        <v>426</v>
      </c>
      <c r="C767" s="26" t="s">
        <v>663</v>
      </c>
      <c r="D767" s="25" t="s">
        <v>249</v>
      </c>
      <c r="G767" s="166">
        <v>50216010</v>
      </c>
      <c r="H767" s="27">
        <v>7200</v>
      </c>
    </row>
    <row r="768" spans="1:9" x14ac:dyDescent="0.2">
      <c r="E768" s="25" t="s">
        <v>36</v>
      </c>
      <c r="G768" s="166">
        <v>10104040</v>
      </c>
      <c r="I768" s="27">
        <v>6768</v>
      </c>
    </row>
    <row r="769" spans="1:9" x14ac:dyDescent="0.2">
      <c r="E769" s="25" t="s">
        <v>140</v>
      </c>
      <c r="G769" s="166">
        <v>20201040</v>
      </c>
      <c r="I769" s="27">
        <v>432</v>
      </c>
    </row>
    <row r="770" spans="1:9" x14ac:dyDescent="0.2">
      <c r="F770" s="25" t="s">
        <v>662</v>
      </c>
    </row>
    <row r="772" spans="1:9" x14ac:dyDescent="0.2">
      <c r="A772" s="25" t="s">
        <v>405</v>
      </c>
      <c r="B772" s="25" t="s">
        <v>426</v>
      </c>
      <c r="C772" s="26" t="s">
        <v>661</v>
      </c>
      <c r="D772" s="25" t="s">
        <v>249</v>
      </c>
      <c r="G772" s="166">
        <v>50216010</v>
      </c>
      <c r="H772" s="27">
        <v>14352.27</v>
      </c>
    </row>
    <row r="773" spans="1:9" x14ac:dyDescent="0.2">
      <c r="E773" s="25" t="s">
        <v>36</v>
      </c>
      <c r="G773" s="166">
        <v>10104040</v>
      </c>
      <c r="I773" s="27">
        <v>13008.27</v>
      </c>
    </row>
    <row r="774" spans="1:9" x14ac:dyDescent="0.2">
      <c r="E774" s="25" t="s">
        <v>140</v>
      </c>
      <c r="G774" s="166">
        <v>20201040</v>
      </c>
      <c r="I774" s="27">
        <v>864</v>
      </c>
    </row>
    <row r="775" spans="1:9" x14ac:dyDescent="0.2">
      <c r="E775" s="25" t="s">
        <v>150</v>
      </c>
      <c r="G775" s="166">
        <v>29999990</v>
      </c>
      <c r="I775" s="27">
        <v>480</v>
      </c>
    </row>
    <row r="776" spans="1:9" x14ac:dyDescent="0.2">
      <c r="F776" s="25" t="s">
        <v>660</v>
      </c>
    </row>
    <row r="778" spans="1:9" x14ac:dyDescent="0.2">
      <c r="A778" s="25" t="s">
        <v>405</v>
      </c>
      <c r="B778" s="25" t="s">
        <v>426</v>
      </c>
      <c r="C778" s="26" t="s">
        <v>659</v>
      </c>
      <c r="D778" s="25" t="s">
        <v>249</v>
      </c>
      <c r="G778" s="166">
        <v>50216010</v>
      </c>
      <c r="H778" s="27">
        <v>8100</v>
      </c>
    </row>
    <row r="779" spans="1:9" x14ac:dyDescent="0.2">
      <c r="E779" s="25" t="s">
        <v>36</v>
      </c>
      <c r="G779" s="166">
        <v>10104040</v>
      </c>
      <c r="I779" s="27">
        <v>7374</v>
      </c>
    </row>
    <row r="780" spans="1:9" x14ac:dyDescent="0.2">
      <c r="E780" s="25" t="s">
        <v>140</v>
      </c>
      <c r="G780" s="166">
        <v>20201040</v>
      </c>
      <c r="I780" s="27">
        <v>486</v>
      </c>
    </row>
    <row r="781" spans="1:9" x14ac:dyDescent="0.2">
      <c r="E781" s="25" t="s">
        <v>150</v>
      </c>
      <c r="G781" s="166">
        <v>29999990</v>
      </c>
      <c r="I781" s="27">
        <v>240</v>
      </c>
    </row>
    <row r="782" spans="1:9" x14ac:dyDescent="0.2">
      <c r="F782" s="25" t="s">
        <v>658</v>
      </c>
    </row>
    <row r="784" spans="1:9" x14ac:dyDescent="0.2">
      <c r="A784" s="25" t="s">
        <v>405</v>
      </c>
      <c r="B784" s="25" t="s">
        <v>426</v>
      </c>
      <c r="C784" s="26" t="s">
        <v>657</v>
      </c>
      <c r="D784" s="25" t="s">
        <v>231</v>
      </c>
      <c r="G784" s="166">
        <v>50211990</v>
      </c>
      <c r="H784" s="27">
        <v>14400</v>
      </c>
    </row>
    <row r="785" spans="1:9" x14ac:dyDescent="0.2">
      <c r="E785" s="25" t="s">
        <v>36</v>
      </c>
      <c r="G785" s="166">
        <v>10104040</v>
      </c>
      <c r="I785" s="27">
        <v>6874</v>
      </c>
    </row>
    <row r="786" spans="1:9" x14ac:dyDescent="0.2">
      <c r="E786" s="25" t="s">
        <v>126</v>
      </c>
      <c r="G786" s="166">
        <v>20101020</v>
      </c>
      <c r="I786" s="27">
        <v>6874</v>
      </c>
    </row>
    <row r="787" spans="1:9" x14ac:dyDescent="0.2">
      <c r="E787" s="25" t="s">
        <v>140</v>
      </c>
      <c r="G787" s="166">
        <v>20201040</v>
      </c>
      <c r="I787" s="27">
        <v>432</v>
      </c>
    </row>
    <row r="788" spans="1:9" x14ac:dyDescent="0.2">
      <c r="E788" s="25" t="s">
        <v>150</v>
      </c>
      <c r="G788" s="166">
        <v>29999990</v>
      </c>
      <c r="I788" s="27">
        <v>220</v>
      </c>
    </row>
    <row r="789" spans="1:9" x14ac:dyDescent="0.2">
      <c r="F789" s="25" t="s">
        <v>656</v>
      </c>
    </row>
    <row r="791" spans="1:9" x14ac:dyDescent="0.2">
      <c r="A791" s="25" t="s">
        <v>405</v>
      </c>
      <c r="B791" s="25" t="s">
        <v>426</v>
      </c>
      <c r="C791" s="26" t="s">
        <v>655</v>
      </c>
      <c r="D791" s="25" t="s">
        <v>187</v>
      </c>
      <c r="G791" s="166">
        <v>50201010</v>
      </c>
      <c r="H791" s="27">
        <v>63065</v>
      </c>
    </row>
    <row r="792" spans="1:9" x14ac:dyDescent="0.2">
      <c r="E792" s="25" t="s">
        <v>36</v>
      </c>
      <c r="G792" s="166">
        <v>10104040</v>
      </c>
      <c r="I792" s="27">
        <v>63065</v>
      </c>
    </row>
    <row r="793" spans="1:9" x14ac:dyDescent="0.2">
      <c r="F793" s="25" t="s">
        <v>654</v>
      </c>
    </row>
    <row r="795" spans="1:9" x14ac:dyDescent="0.2">
      <c r="A795" s="25" t="s">
        <v>405</v>
      </c>
      <c r="B795" s="25" t="s">
        <v>426</v>
      </c>
      <c r="C795" s="26" t="s">
        <v>653</v>
      </c>
      <c r="D795" s="25" t="s">
        <v>231</v>
      </c>
      <c r="G795" s="166">
        <v>50211990</v>
      </c>
      <c r="H795" s="27">
        <v>13745.45</v>
      </c>
    </row>
    <row r="796" spans="1:9" x14ac:dyDescent="0.2">
      <c r="E796" s="25" t="s">
        <v>36</v>
      </c>
      <c r="G796" s="166">
        <v>10104040</v>
      </c>
      <c r="I796" s="27">
        <v>13745.45</v>
      </c>
    </row>
    <row r="797" spans="1:9" x14ac:dyDescent="0.2">
      <c r="F797" s="25" t="s">
        <v>652</v>
      </c>
    </row>
    <row r="799" spans="1:9" x14ac:dyDescent="0.2">
      <c r="A799" s="25" t="s">
        <v>405</v>
      </c>
      <c r="B799" s="25" t="s">
        <v>426</v>
      </c>
      <c r="C799" s="26" t="s">
        <v>651</v>
      </c>
      <c r="D799" s="25" t="s">
        <v>231</v>
      </c>
      <c r="G799" s="166">
        <v>50211990</v>
      </c>
      <c r="H799" s="27">
        <v>16200</v>
      </c>
    </row>
    <row r="800" spans="1:9" x14ac:dyDescent="0.2">
      <c r="E800" s="25" t="s">
        <v>36</v>
      </c>
      <c r="G800" s="166">
        <v>10104040</v>
      </c>
      <c r="I800" s="27">
        <v>7747</v>
      </c>
    </row>
    <row r="801" spans="1:9" x14ac:dyDescent="0.2">
      <c r="E801" s="25" t="s">
        <v>126</v>
      </c>
      <c r="G801" s="166">
        <v>20101020</v>
      </c>
      <c r="I801" s="27">
        <v>7747</v>
      </c>
    </row>
    <row r="802" spans="1:9" x14ac:dyDescent="0.2">
      <c r="E802" s="25" t="s">
        <v>140</v>
      </c>
      <c r="G802" s="166">
        <v>20201040</v>
      </c>
      <c r="I802" s="27">
        <v>486</v>
      </c>
    </row>
    <row r="803" spans="1:9" x14ac:dyDescent="0.2">
      <c r="E803" s="25" t="s">
        <v>150</v>
      </c>
      <c r="G803" s="166">
        <v>29999990</v>
      </c>
      <c r="I803" s="27">
        <v>220</v>
      </c>
    </row>
    <row r="804" spans="1:9" x14ac:dyDescent="0.2">
      <c r="F804" s="25" t="s">
        <v>650</v>
      </c>
    </row>
    <row r="806" spans="1:9" x14ac:dyDescent="0.2">
      <c r="A806" s="25" t="s">
        <v>405</v>
      </c>
      <c r="B806" s="25" t="s">
        <v>426</v>
      </c>
      <c r="C806" s="26" t="s">
        <v>649</v>
      </c>
      <c r="D806" s="25" t="s">
        <v>231</v>
      </c>
      <c r="G806" s="166">
        <v>50211990</v>
      </c>
      <c r="H806" s="27">
        <v>14727.27</v>
      </c>
    </row>
    <row r="807" spans="1:9" x14ac:dyDescent="0.2">
      <c r="E807" s="25" t="s">
        <v>36</v>
      </c>
      <c r="G807" s="166">
        <v>10104040</v>
      </c>
      <c r="I807" s="27">
        <v>14727.27</v>
      </c>
    </row>
    <row r="808" spans="1:9" x14ac:dyDescent="0.2">
      <c r="F808" s="25" t="s">
        <v>648</v>
      </c>
    </row>
    <row r="810" spans="1:9" x14ac:dyDescent="0.2">
      <c r="A810" s="25" t="s">
        <v>405</v>
      </c>
      <c r="B810" s="25" t="s">
        <v>426</v>
      </c>
      <c r="C810" s="26" t="s">
        <v>647</v>
      </c>
      <c r="D810" s="25" t="s">
        <v>187</v>
      </c>
      <c r="G810" s="166">
        <v>50201010</v>
      </c>
      <c r="H810" s="27">
        <v>47875</v>
      </c>
    </row>
    <row r="811" spans="1:9" x14ac:dyDescent="0.2">
      <c r="E811" s="25" t="s">
        <v>36</v>
      </c>
      <c r="G811" s="166">
        <v>10104040</v>
      </c>
      <c r="I811" s="27">
        <v>47875</v>
      </c>
    </row>
    <row r="812" spans="1:9" x14ac:dyDescent="0.2">
      <c r="F812" s="25" t="s">
        <v>646</v>
      </c>
    </row>
    <row r="814" spans="1:9" x14ac:dyDescent="0.2">
      <c r="A814" s="25" t="s">
        <v>405</v>
      </c>
      <c r="B814" s="25" t="s">
        <v>426</v>
      </c>
      <c r="C814" s="26" t="s">
        <v>645</v>
      </c>
      <c r="D814" s="25" t="s">
        <v>231</v>
      </c>
      <c r="G814" s="166">
        <v>50211990</v>
      </c>
      <c r="H814" s="27">
        <v>18251</v>
      </c>
    </row>
    <row r="815" spans="1:9" x14ac:dyDescent="0.2">
      <c r="E815" s="25" t="s">
        <v>36</v>
      </c>
      <c r="G815" s="166">
        <v>10104040</v>
      </c>
      <c r="I815" s="27">
        <v>8181.74</v>
      </c>
    </row>
    <row r="816" spans="1:9" x14ac:dyDescent="0.2">
      <c r="E816" s="25" t="s">
        <v>126</v>
      </c>
      <c r="G816" s="166">
        <v>20101020</v>
      </c>
      <c r="I816" s="27">
        <v>8181.73</v>
      </c>
    </row>
    <row r="817" spans="1:9" x14ac:dyDescent="0.2">
      <c r="E817" s="25" t="s">
        <v>523</v>
      </c>
      <c r="G817" s="166">
        <v>20201030</v>
      </c>
      <c r="I817" s="27">
        <v>100</v>
      </c>
    </row>
    <row r="818" spans="1:9" x14ac:dyDescent="0.2">
      <c r="E818" s="25" t="s">
        <v>140</v>
      </c>
      <c r="G818" s="166">
        <v>20201040</v>
      </c>
      <c r="I818" s="27">
        <v>547.53</v>
      </c>
    </row>
    <row r="819" spans="1:9" x14ac:dyDescent="0.2">
      <c r="E819" s="25" t="s">
        <v>150</v>
      </c>
      <c r="G819" s="166">
        <v>29999990</v>
      </c>
      <c r="I819" s="27">
        <v>1240</v>
      </c>
    </row>
    <row r="820" spans="1:9" x14ac:dyDescent="0.2">
      <c r="F820" s="25" t="s">
        <v>644</v>
      </c>
    </row>
    <row r="822" spans="1:9" x14ac:dyDescent="0.2">
      <c r="A822" s="25" t="s">
        <v>405</v>
      </c>
      <c r="B822" s="25" t="s">
        <v>426</v>
      </c>
      <c r="C822" s="26" t="s">
        <v>643</v>
      </c>
      <c r="D822" s="25" t="s">
        <v>231</v>
      </c>
      <c r="G822" s="166">
        <v>50211990</v>
      </c>
      <c r="H822" s="27">
        <v>14400</v>
      </c>
    </row>
    <row r="823" spans="1:9" x14ac:dyDescent="0.2">
      <c r="E823" s="25" t="s">
        <v>36</v>
      </c>
      <c r="G823" s="166">
        <v>10104040</v>
      </c>
      <c r="I823" s="27">
        <v>6644</v>
      </c>
    </row>
    <row r="824" spans="1:9" x14ac:dyDescent="0.2">
      <c r="E824" s="25" t="s">
        <v>126</v>
      </c>
      <c r="G824" s="166">
        <v>20101020</v>
      </c>
      <c r="I824" s="27">
        <v>6644</v>
      </c>
    </row>
    <row r="825" spans="1:9" x14ac:dyDescent="0.2">
      <c r="E825" s="25" t="s">
        <v>523</v>
      </c>
      <c r="G825" s="166">
        <v>20201030</v>
      </c>
      <c r="I825" s="27">
        <v>100</v>
      </c>
    </row>
    <row r="826" spans="1:9" x14ac:dyDescent="0.2">
      <c r="E826" s="25" t="s">
        <v>140</v>
      </c>
      <c r="G826" s="166">
        <v>20201040</v>
      </c>
      <c r="I826" s="27">
        <v>432</v>
      </c>
    </row>
    <row r="827" spans="1:9" x14ac:dyDescent="0.2">
      <c r="E827" s="25" t="s">
        <v>150</v>
      </c>
      <c r="G827" s="166">
        <v>29999990</v>
      </c>
      <c r="I827" s="27">
        <v>580</v>
      </c>
    </row>
    <row r="828" spans="1:9" x14ac:dyDescent="0.2">
      <c r="F828" s="25" t="s">
        <v>642</v>
      </c>
    </row>
    <row r="830" spans="1:9" x14ac:dyDescent="0.2">
      <c r="A830" s="25" t="s">
        <v>405</v>
      </c>
      <c r="B830" s="25" t="s">
        <v>426</v>
      </c>
      <c r="C830" s="26" t="s">
        <v>641</v>
      </c>
      <c r="D830" s="25" t="s">
        <v>231</v>
      </c>
      <c r="G830" s="166">
        <v>50211990</v>
      </c>
      <c r="H830" s="27">
        <v>18251</v>
      </c>
    </row>
    <row r="831" spans="1:9" x14ac:dyDescent="0.2">
      <c r="E831" s="25" t="s">
        <v>36</v>
      </c>
      <c r="G831" s="166">
        <v>10104040</v>
      </c>
      <c r="I831" s="27">
        <v>8041.74</v>
      </c>
    </row>
    <row r="832" spans="1:9" x14ac:dyDescent="0.2">
      <c r="E832" s="25" t="s">
        <v>126</v>
      </c>
      <c r="G832" s="166">
        <v>20101020</v>
      </c>
      <c r="I832" s="27">
        <v>8041.73</v>
      </c>
    </row>
    <row r="833" spans="1:9" x14ac:dyDescent="0.2">
      <c r="E833" s="25" t="s">
        <v>523</v>
      </c>
      <c r="G833" s="166">
        <v>20201030</v>
      </c>
      <c r="I833" s="27">
        <v>200</v>
      </c>
    </row>
    <row r="834" spans="1:9" x14ac:dyDescent="0.2">
      <c r="E834" s="25" t="s">
        <v>140</v>
      </c>
      <c r="G834" s="166">
        <v>20201040</v>
      </c>
      <c r="I834" s="27">
        <v>547.53</v>
      </c>
    </row>
    <row r="835" spans="1:9" x14ac:dyDescent="0.2">
      <c r="E835" s="25" t="s">
        <v>150</v>
      </c>
      <c r="G835" s="166">
        <v>29999990</v>
      </c>
      <c r="I835" s="27">
        <v>1420</v>
      </c>
    </row>
    <row r="836" spans="1:9" x14ac:dyDescent="0.2">
      <c r="F836" s="25" t="s">
        <v>640</v>
      </c>
    </row>
    <row r="838" spans="1:9" x14ac:dyDescent="0.2">
      <c r="A838" s="25" t="s">
        <v>405</v>
      </c>
      <c r="B838" s="25" t="s">
        <v>426</v>
      </c>
      <c r="C838" s="26" t="s">
        <v>639</v>
      </c>
      <c r="D838" s="25" t="s">
        <v>126</v>
      </c>
      <c r="G838" s="166">
        <v>20101020</v>
      </c>
      <c r="H838" s="27">
        <v>3146.92</v>
      </c>
    </row>
    <row r="839" spans="1:9" x14ac:dyDescent="0.2">
      <c r="E839" s="25" t="s">
        <v>36</v>
      </c>
      <c r="G839" s="166">
        <v>10104040</v>
      </c>
      <c r="I839" s="27">
        <v>3146.92</v>
      </c>
    </row>
    <row r="840" spans="1:9" x14ac:dyDescent="0.2">
      <c r="F840" s="25" t="s">
        <v>638</v>
      </c>
    </row>
    <row r="842" spans="1:9" x14ac:dyDescent="0.2">
      <c r="A842" s="25" t="s">
        <v>405</v>
      </c>
      <c r="B842" s="25" t="s">
        <v>426</v>
      </c>
      <c r="C842" s="26" t="s">
        <v>637</v>
      </c>
      <c r="D842" s="25" t="s">
        <v>231</v>
      </c>
      <c r="G842" s="166">
        <v>50211990</v>
      </c>
      <c r="H842" s="27">
        <v>13578</v>
      </c>
    </row>
    <row r="843" spans="1:9" x14ac:dyDescent="0.2">
      <c r="E843" s="25" t="s">
        <v>36</v>
      </c>
      <c r="G843" s="166">
        <v>10104040</v>
      </c>
      <c r="I843" s="27">
        <v>6585.42</v>
      </c>
    </row>
    <row r="844" spans="1:9" x14ac:dyDescent="0.2">
      <c r="E844" s="25" t="s">
        <v>126</v>
      </c>
      <c r="G844" s="166">
        <v>20101020</v>
      </c>
      <c r="I844" s="27">
        <v>6585.42</v>
      </c>
    </row>
    <row r="845" spans="1:9" x14ac:dyDescent="0.2">
      <c r="E845" s="25" t="s">
        <v>140</v>
      </c>
      <c r="G845" s="166">
        <v>20201040</v>
      </c>
      <c r="I845" s="27">
        <v>407.16</v>
      </c>
    </row>
    <row r="846" spans="1:9" x14ac:dyDescent="0.2">
      <c r="F846" s="25" t="s">
        <v>636</v>
      </c>
    </row>
    <row r="848" spans="1:9" x14ac:dyDescent="0.2">
      <c r="A848" s="25" t="s">
        <v>405</v>
      </c>
      <c r="B848" s="25" t="s">
        <v>426</v>
      </c>
      <c r="C848" s="26" t="s">
        <v>635</v>
      </c>
      <c r="D848" s="25" t="s">
        <v>231</v>
      </c>
      <c r="G848" s="166">
        <v>50211990</v>
      </c>
      <c r="H848" s="27">
        <v>22249.02</v>
      </c>
    </row>
    <row r="849" spans="1:9" x14ac:dyDescent="0.2">
      <c r="E849" s="25" t="s">
        <v>36</v>
      </c>
      <c r="G849" s="166">
        <v>10104040</v>
      </c>
      <c r="I849" s="27">
        <v>10136.36</v>
      </c>
    </row>
    <row r="850" spans="1:9" x14ac:dyDescent="0.2">
      <c r="E850" s="25" t="s">
        <v>126</v>
      </c>
      <c r="G850" s="166">
        <v>20101020</v>
      </c>
      <c r="I850" s="27">
        <v>10136.35</v>
      </c>
    </row>
    <row r="851" spans="1:9" x14ac:dyDescent="0.2">
      <c r="E851" s="25" t="s">
        <v>523</v>
      </c>
      <c r="G851" s="166">
        <v>20201030</v>
      </c>
      <c r="I851" s="27">
        <v>500</v>
      </c>
    </row>
    <row r="852" spans="1:9" x14ac:dyDescent="0.2">
      <c r="E852" s="25" t="s">
        <v>140</v>
      </c>
      <c r="G852" s="166">
        <v>20201040</v>
      </c>
      <c r="I852" s="27">
        <v>716.31</v>
      </c>
    </row>
    <row r="853" spans="1:9" x14ac:dyDescent="0.2">
      <c r="E853" s="25" t="s">
        <v>150</v>
      </c>
      <c r="G853" s="166">
        <v>29999990</v>
      </c>
      <c r="I853" s="27">
        <v>760</v>
      </c>
    </row>
    <row r="854" spans="1:9" x14ac:dyDescent="0.2">
      <c r="F854" s="25" t="s">
        <v>634</v>
      </c>
    </row>
    <row r="856" spans="1:9" x14ac:dyDescent="0.2">
      <c r="A856" s="25" t="s">
        <v>405</v>
      </c>
      <c r="B856" s="25" t="s">
        <v>426</v>
      </c>
      <c r="C856" s="26" t="s">
        <v>633</v>
      </c>
      <c r="D856" s="25" t="s">
        <v>231</v>
      </c>
      <c r="G856" s="166">
        <v>50211990</v>
      </c>
      <c r="H856" s="27">
        <v>21706.36</v>
      </c>
    </row>
    <row r="857" spans="1:9" x14ac:dyDescent="0.2">
      <c r="E857" s="25" t="s">
        <v>36</v>
      </c>
      <c r="G857" s="166">
        <v>10104040</v>
      </c>
      <c r="I857" s="27">
        <v>21706.36</v>
      </c>
    </row>
    <row r="858" spans="1:9" x14ac:dyDescent="0.2">
      <c r="F858" s="25" t="s">
        <v>632</v>
      </c>
    </row>
    <row r="860" spans="1:9" x14ac:dyDescent="0.2">
      <c r="A860" s="25" t="s">
        <v>405</v>
      </c>
      <c r="B860" s="25" t="s">
        <v>426</v>
      </c>
      <c r="C860" s="26" t="s">
        <v>631</v>
      </c>
      <c r="D860" s="25" t="s">
        <v>231</v>
      </c>
      <c r="G860" s="166">
        <v>50211990</v>
      </c>
      <c r="H860" s="27">
        <v>9125.5</v>
      </c>
    </row>
    <row r="861" spans="1:9" x14ac:dyDescent="0.2">
      <c r="E861" s="25" t="s">
        <v>36</v>
      </c>
      <c r="G861" s="166">
        <v>10104040</v>
      </c>
      <c r="I861" s="27">
        <v>9125.5</v>
      </c>
    </row>
    <row r="862" spans="1:9" x14ac:dyDescent="0.2">
      <c r="F862" s="25" t="s">
        <v>630</v>
      </c>
    </row>
    <row r="864" spans="1:9" x14ac:dyDescent="0.2">
      <c r="A864" s="25" t="s">
        <v>405</v>
      </c>
      <c r="B864" s="25" t="s">
        <v>426</v>
      </c>
      <c r="C864" s="26" t="s">
        <v>629</v>
      </c>
      <c r="D864" s="25" t="s">
        <v>231</v>
      </c>
      <c r="G864" s="166">
        <v>50211990</v>
      </c>
      <c r="H864" s="27">
        <v>6893.69</v>
      </c>
    </row>
    <row r="865" spans="1:9" x14ac:dyDescent="0.2">
      <c r="E865" s="25" t="s">
        <v>36</v>
      </c>
      <c r="G865" s="166">
        <v>10104040</v>
      </c>
      <c r="I865" s="27">
        <v>6893.69</v>
      </c>
    </row>
    <row r="866" spans="1:9" x14ac:dyDescent="0.2">
      <c r="F866" s="25" t="s">
        <v>628</v>
      </c>
    </row>
    <row r="868" spans="1:9" x14ac:dyDescent="0.2">
      <c r="A868" s="25" t="s">
        <v>405</v>
      </c>
      <c r="B868" s="25" t="s">
        <v>426</v>
      </c>
      <c r="C868" s="26" t="s">
        <v>627</v>
      </c>
      <c r="D868" s="25" t="s">
        <v>231</v>
      </c>
      <c r="G868" s="166">
        <v>50211990</v>
      </c>
      <c r="H868" s="27">
        <v>10784.68</v>
      </c>
    </row>
    <row r="869" spans="1:9" x14ac:dyDescent="0.2">
      <c r="E869" s="25" t="s">
        <v>36</v>
      </c>
      <c r="G869" s="166">
        <v>10104040</v>
      </c>
      <c r="I869" s="27">
        <v>10784.68</v>
      </c>
    </row>
    <row r="870" spans="1:9" x14ac:dyDescent="0.2">
      <c r="F870" s="25" t="s">
        <v>626</v>
      </c>
    </row>
    <row r="872" spans="1:9" x14ac:dyDescent="0.2">
      <c r="A872" s="25" t="s">
        <v>405</v>
      </c>
      <c r="B872" s="25" t="s">
        <v>426</v>
      </c>
      <c r="C872" s="26" t="s">
        <v>625</v>
      </c>
      <c r="D872" s="25" t="s">
        <v>231</v>
      </c>
      <c r="G872" s="166">
        <v>50211990</v>
      </c>
      <c r="H872" s="27">
        <v>13090.91</v>
      </c>
    </row>
    <row r="873" spans="1:9" x14ac:dyDescent="0.2">
      <c r="E873" s="25" t="s">
        <v>36</v>
      </c>
      <c r="G873" s="166">
        <v>10104040</v>
      </c>
      <c r="I873" s="27">
        <v>13090.91</v>
      </c>
    </row>
    <row r="874" spans="1:9" x14ac:dyDescent="0.2">
      <c r="F874" s="25" t="s">
        <v>624</v>
      </c>
    </row>
    <row r="876" spans="1:9" x14ac:dyDescent="0.2">
      <c r="A876" s="25" t="s">
        <v>405</v>
      </c>
      <c r="B876" s="25" t="s">
        <v>426</v>
      </c>
      <c r="C876" s="26" t="s">
        <v>623</v>
      </c>
      <c r="D876" s="25" t="s">
        <v>150</v>
      </c>
      <c r="G876" s="166">
        <v>29999990</v>
      </c>
      <c r="H876" s="27">
        <v>3089.17</v>
      </c>
    </row>
    <row r="877" spans="1:9" x14ac:dyDescent="0.2">
      <c r="E877" s="25" t="s">
        <v>36</v>
      </c>
      <c r="G877" s="166">
        <v>10104040</v>
      </c>
      <c r="I877" s="27">
        <v>3089.17</v>
      </c>
    </row>
    <row r="878" spans="1:9" x14ac:dyDescent="0.2">
      <c r="F878" s="25" t="s">
        <v>622</v>
      </c>
    </row>
    <row r="880" spans="1:9" x14ac:dyDescent="0.2">
      <c r="A880" s="25" t="s">
        <v>405</v>
      </c>
      <c r="B880" s="25" t="s">
        <v>426</v>
      </c>
      <c r="C880" s="26" t="s">
        <v>621</v>
      </c>
      <c r="D880" s="25" t="s">
        <v>231</v>
      </c>
      <c r="G880" s="166">
        <v>50211990</v>
      </c>
      <c r="H880" s="27">
        <v>13572</v>
      </c>
    </row>
    <row r="881" spans="1:9" x14ac:dyDescent="0.2">
      <c r="E881" s="25" t="s">
        <v>36</v>
      </c>
      <c r="G881" s="166">
        <v>10104040</v>
      </c>
      <c r="I881" s="27">
        <v>13572</v>
      </c>
    </row>
    <row r="882" spans="1:9" x14ac:dyDescent="0.2">
      <c r="F882" s="25" t="s">
        <v>620</v>
      </c>
    </row>
    <row r="884" spans="1:9" x14ac:dyDescent="0.2">
      <c r="A884" s="25" t="s">
        <v>405</v>
      </c>
      <c r="B884" s="25" t="s">
        <v>426</v>
      </c>
      <c r="C884" s="26" t="s">
        <v>619</v>
      </c>
      <c r="D884" s="25" t="s">
        <v>231</v>
      </c>
      <c r="G884" s="166">
        <v>50211990</v>
      </c>
      <c r="H884" s="27">
        <v>33575</v>
      </c>
    </row>
    <row r="885" spans="1:9" x14ac:dyDescent="0.2">
      <c r="E885" s="25" t="s">
        <v>36</v>
      </c>
      <c r="G885" s="166">
        <v>10104040</v>
      </c>
      <c r="I885" s="27">
        <v>33575</v>
      </c>
    </row>
    <row r="886" spans="1:9" x14ac:dyDescent="0.2">
      <c r="F886" s="25" t="s">
        <v>618</v>
      </c>
    </row>
    <row r="888" spans="1:9" x14ac:dyDescent="0.2">
      <c r="A888" s="25" t="s">
        <v>405</v>
      </c>
      <c r="B888" s="25" t="s">
        <v>426</v>
      </c>
      <c r="C888" s="26" t="s">
        <v>617</v>
      </c>
      <c r="D888" s="25" t="s">
        <v>249</v>
      </c>
      <c r="G888" s="166">
        <v>50216010</v>
      </c>
      <c r="H888" s="27">
        <v>20351.37</v>
      </c>
    </row>
    <row r="889" spans="1:9" x14ac:dyDescent="0.2">
      <c r="E889" s="25" t="s">
        <v>36</v>
      </c>
      <c r="G889" s="166">
        <v>10104040</v>
      </c>
      <c r="I889" s="27">
        <v>19040.939999999999</v>
      </c>
    </row>
    <row r="890" spans="1:9" x14ac:dyDescent="0.2">
      <c r="E890" s="25" t="s">
        <v>140</v>
      </c>
      <c r="G890" s="166">
        <v>20201040</v>
      </c>
      <c r="I890" s="27">
        <v>1310.43</v>
      </c>
    </row>
    <row r="891" spans="1:9" x14ac:dyDescent="0.2">
      <c r="F891" s="25" t="s">
        <v>616</v>
      </c>
    </row>
    <row r="893" spans="1:9" x14ac:dyDescent="0.2">
      <c r="A893" s="25" t="s">
        <v>405</v>
      </c>
      <c r="B893" s="25" t="s">
        <v>426</v>
      </c>
      <c r="C893" s="26" t="s">
        <v>615</v>
      </c>
      <c r="D893" s="25" t="s">
        <v>484</v>
      </c>
      <c r="G893" s="166">
        <v>50203210</v>
      </c>
      <c r="H893" s="27">
        <v>13495</v>
      </c>
    </row>
    <row r="894" spans="1:9" x14ac:dyDescent="0.2">
      <c r="E894" s="25" t="s">
        <v>36</v>
      </c>
      <c r="G894" s="166">
        <v>10104040</v>
      </c>
      <c r="I894" s="27">
        <v>13495</v>
      </c>
    </row>
    <row r="895" spans="1:9" x14ac:dyDescent="0.2">
      <c r="F895" s="25" t="s">
        <v>614</v>
      </c>
    </row>
    <row r="897" spans="1:9" x14ac:dyDescent="0.2">
      <c r="A897" s="25" t="s">
        <v>405</v>
      </c>
      <c r="B897" s="25" t="s">
        <v>426</v>
      </c>
      <c r="C897" s="26" t="s">
        <v>613</v>
      </c>
      <c r="D897" s="25" t="s">
        <v>484</v>
      </c>
      <c r="G897" s="166">
        <v>50203210</v>
      </c>
      <c r="H897" s="27">
        <v>36300</v>
      </c>
    </row>
    <row r="898" spans="1:9" x14ac:dyDescent="0.2">
      <c r="E898" s="25" t="s">
        <v>36</v>
      </c>
      <c r="G898" s="166">
        <v>10104040</v>
      </c>
      <c r="I898" s="27">
        <v>36300</v>
      </c>
    </row>
    <row r="899" spans="1:9" x14ac:dyDescent="0.2">
      <c r="F899" s="25" t="s">
        <v>612</v>
      </c>
    </row>
    <row r="901" spans="1:9" x14ac:dyDescent="0.2">
      <c r="A901" s="25" t="s">
        <v>405</v>
      </c>
      <c r="B901" s="25" t="s">
        <v>426</v>
      </c>
      <c r="C901" s="26" t="s">
        <v>611</v>
      </c>
      <c r="D901" s="25" t="s">
        <v>500</v>
      </c>
      <c r="G901" s="166">
        <v>50213040</v>
      </c>
      <c r="H901" s="27">
        <v>6821.04</v>
      </c>
    </row>
    <row r="902" spans="1:9" x14ac:dyDescent="0.2">
      <c r="E902" s="25" t="s">
        <v>36</v>
      </c>
      <c r="G902" s="166">
        <v>10104040</v>
      </c>
      <c r="I902" s="27">
        <v>6455.63</v>
      </c>
    </row>
    <row r="903" spans="1:9" x14ac:dyDescent="0.2">
      <c r="E903" s="25" t="s">
        <v>487</v>
      </c>
      <c r="G903" s="166">
        <v>20201010</v>
      </c>
      <c r="I903" s="27">
        <v>365.41</v>
      </c>
    </row>
    <row r="904" spans="1:9" x14ac:dyDescent="0.2">
      <c r="F904" s="25" t="s">
        <v>610</v>
      </c>
    </row>
    <row r="906" spans="1:9" x14ac:dyDescent="0.2">
      <c r="A906" s="25" t="s">
        <v>405</v>
      </c>
      <c r="B906" s="25" t="s">
        <v>426</v>
      </c>
      <c r="C906" s="26" t="s">
        <v>609</v>
      </c>
      <c r="D906" s="25" t="s">
        <v>500</v>
      </c>
      <c r="G906" s="166">
        <v>50213040</v>
      </c>
      <c r="H906" s="27">
        <v>11653.2</v>
      </c>
    </row>
    <row r="907" spans="1:9" x14ac:dyDescent="0.2">
      <c r="E907" s="25" t="s">
        <v>36</v>
      </c>
      <c r="G907" s="166">
        <v>10104040</v>
      </c>
      <c r="I907" s="27">
        <v>11028.92</v>
      </c>
    </row>
    <row r="908" spans="1:9" x14ac:dyDescent="0.2">
      <c r="E908" s="25" t="s">
        <v>487</v>
      </c>
      <c r="G908" s="166">
        <v>20201010</v>
      </c>
      <c r="I908" s="27">
        <v>624.28</v>
      </c>
    </row>
    <row r="909" spans="1:9" x14ac:dyDescent="0.2">
      <c r="F909" s="25" t="s">
        <v>608</v>
      </c>
    </row>
    <row r="911" spans="1:9" x14ac:dyDescent="0.2">
      <c r="A911" s="25" t="s">
        <v>405</v>
      </c>
      <c r="B911" s="25" t="s">
        <v>426</v>
      </c>
      <c r="C911" s="26" t="s">
        <v>607</v>
      </c>
      <c r="D911" s="25" t="s">
        <v>54</v>
      </c>
      <c r="G911" s="166">
        <v>10404010</v>
      </c>
      <c r="H911" s="27">
        <v>444800</v>
      </c>
    </row>
    <row r="912" spans="1:9" x14ac:dyDescent="0.2">
      <c r="E912" s="25" t="s">
        <v>36</v>
      </c>
      <c r="G912" s="166">
        <v>10104040</v>
      </c>
      <c r="I912" s="27">
        <v>420971.43</v>
      </c>
    </row>
    <row r="913" spans="1:9" x14ac:dyDescent="0.2">
      <c r="E913" s="25" t="s">
        <v>487</v>
      </c>
      <c r="G913" s="166">
        <v>20201010</v>
      </c>
      <c r="I913" s="27">
        <v>23828.57</v>
      </c>
    </row>
    <row r="914" spans="1:9" x14ac:dyDescent="0.2">
      <c r="F914" s="25" t="s">
        <v>606</v>
      </c>
    </row>
    <row r="916" spans="1:9" x14ac:dyDescent="0.2">
      <c r="A916" s="25" t="s">
        <v>405</v>
      </c>
      <c r="B916" s="25" t="s">
        <v>426</v>
      </c>
      <c r="C916" s="26" t="s">
        <v>605</v>
      </c>
      <c r="D916" s="25" t="s">
        <v>581</v>
      </c>
      <c r="G916" s="166">
        <v>50203010</v>
      </c>
      <c r="H916" s="27">
        <v>118410</v>
      </c>
    </row>
    <row r="917" spans="1:9" x14ac:dyDescent="0.2">
      <c r="E917" s="25" t="s">
        <v>36</v>
      </c>
      <c r="G917" s="166">
        <v>10104040</v>
      </c>
      <c r="I917" s="27">
        <v>112066.61</v>
      </c>
    </row>
    <row r="918" spans="1:9" x14ac:dyDescent="0.2">
      <c r="E918" s="25" t="s">
        <v>487</v>
      </c>
      <c r="G918" s="166">
        <v>20201010</v>
      </c>
      <c r="I918" s="27">
        <v>6343.39</v>
      </c>
    </row>
    <row r="919" spans="1:9" x14ac:dyDescent="0.2">
      <c r="F919" s="25" t="s">
        <v>604</v>
      </c>
    </row>
    <row r="921" spans="1:9" x14ac:dyDescent="0.2">
      <c r="A921" s="25" t="s">
        <v>405</v>
      </c>
      <c r="B921" s="25" t="s">
        <v>426</v>
      </c>
      <c r="C921" s="26" t="s">
        <v>603</v>
      </c>
      <c r="D921" s="25" t="s">
        <v>484</v>
      </c>
      <c r="G921" s="166">
        <v>50203210</v>
      </c>
      <c r="H921" s="27">
        <v>36300</v>
      </c>
    </row>
    <row r="922" spans="1:9" x14ac:dyDescent="0.2">
      <c r="E922" s="25" t="s">
        <v>36</v>
      </c>
      <c r="G922" s="166">
        <v>10104040</v>
      </c>
      <c r="I922" s="27">
        <v>36300</v>
      </c>
    </row>
    <row r="923" spans="1:9" x14ac:dyDescent="0.2">
      <c r="F923" s="25" t="s">
        <v>602</v>
      </c>
    </row>
    <row r="925" spans="1:9" x14ac:dyDescent="0.2">
      <c r="A925" s="25" t="s">
        <v>405</v>
      </c>
      <c r="B925" s="25" t="s">
        <v>426</v>
      </c>
      <c r="C925" s="26" t="s">
        <v>601</v>
      </c>
      <c r="D925" s="25" t="s">
        <v>484</v>
      </c>
      <c r="G925" s="166">
        <v>50203210</v>
      </c>
      <c r="H925" s="27">
        <v>193300</v>
      </c>
    </row>
    <row r="926" spans="1:9" x14ac:dyDescent="0.2">
      <c r="E926" s="25" t="s">
        <v>36</v>
      </c>
      <c r="G926" s="166">
        <v>10104040</v>
      </c>
      <c r="I926" s="27">
        <v>185568</v>
      </c>
    </row>
    <row r="927" spans="1:9" x14ac:dyDescent="0.2">
      <c r="E927" s="25" t="s">
        <v>487</v>
      </c>
      <c r="G927" s="166">
        <v>20201010</v>
      </c>
      <c r="I927" s="27">
        <v>7732</v>
      </c>
    </row>
    <row r="928" spans="1:9" x14ac:dyDescent="0.2">
      <c r="F928" s="25" t="s">
        <v>600</v>
      </c>
    </row>
    <row r="930" spans="1:9" x14ac:dyDescent="0.2">
      <c r="A930" s="25" t="s">
        <v>405</v>
      </c>
      <c r="B930" s="25" t="s">
        <v>426</v>
      </c>
      <c r="C930" s="26" t="s">
        <v>599</v>
      </c>
      <c r="D930" s="25" t="s">
        <v>484</v>
      </c>
      <c r="G930" s="166">
        <v>50203210</v>
      </c>
      <c r="H930" s="27">
        <v>5490</v>
      </c>
    </row>
    <row r="931" spans="1:9" x14ac:dyDescent="0.2">
      <c r="E931" s="25" t="s">
        <v>36</v>
      </c>
      <c r="G931" s="166">
        <v>10104040</v>
      </c>
      <c r="I931" s="27">
        <v>5490</v>
      </c>
    </row>
    <row r="932" spans="1:9" x14ac:dyDescent="0.2">
      <c r="F932" s="25" t="s">
        <v>598</v>
      </c>
    </row>
    <row r="934" spans="1:9" x14ac:dyDescent="0.2">
      <c r="A934" s="25" t="s">
        <v>405</v>
      </c>
      <c r="B934" s="25" t="s">
        <v>426</v>
      </c>
      <c r="C934" s="26" t="s">
        <v>597</v>
      </c>
      <c r="D934" s="25" t="s">
        <v>596</v>
      </c>
      <c r="G934" s="166">
        <v>50202010</v>
      </c>
      <c r="H934" s="27">
        <v>14000</v>
      </c>
    </row>
    <row r="935" spans="1:9" x14ac:dyDescent="0.2">
      <c r="E935" s="25" t="s">
        <v>36</v>
      </c>
      <c r="G935" s="166">
        <v>10104040</v>
      </c>
      <c r="I935" s="27">
        <v>13300</v>
      </c>
    </row>
    <row r="936" spans="1:9" x14ac:dyDescent="0.2">
      <c r="E936" s="25" t="s">
        <v>487</v>
      </c>
      <c r="G936" s="166">
        <v>20201010</v>
      </c>
      <c r="I936" s="27">
        <v>700</v>
      </c>
    </row>
    <row r="937" spans="1:9" x14ac:dyDescent="0.2">
      <c r="F937" s="25" t="s">
        <v>595</v>
      </c>
    </row>
    <row r="939" spans="1:9" x14ac:dyDescent="0.2">
      <c r="A939" s="25" t="s">
        <v>405</v>
      </c>
      <c r="B939" s="25" t="s">
        <v>426</v>
      </c>
      <c r="C939" s="26" t="s">
        <v>594</v>
      </c>
      <c r="D939" s="25" t="s">
        <v>216</v>
      </c>
      <c r="G939" s="166">
        <v>50204010</v>
      </c>
      <c r="H939" s="27">
        <v>19820</v>
      </c>
    </row>
    <row r="940" spans="1:9" x14ac:dyDescent="0.2">
      <c r="E940" s="25" t="s">
        <v>36</v>
      </c>
      <c r="G940" s="166">
        <v>10104040</v>
      </c>
      <c r="I940" s="27">
        <v>19027.2</v>
      </c>
    </row>
    <row r="941" spans="1:9" x14ac:dyDescent="0.2">
      <c r="E941" s="25" t="s">
        <v>487</v>
      </c>
      <c r="G941" s="166">
        <v>20201010</v>
      </c>
      <c r="I941" s="27">
        <v>792.8</v>
      </c>
    </row>
    <row r="942" spans="1:9" x14ac:dyDescent="0.2">
      <c r="F942" s="25" t="s">
        <v>593</v>
      </c>
    </row>
    <row r="944" spans="1:9" x14ac:dyDescent="0.2">
      <c r="A944" s="25" t="s">
        <v>405</v>
      </c>
      <c r="B944" s="25" t="s">
        <v>426</v>
      </c>
      <c r="C944" s="26" t="s">
        <v>592</v>
      </c>
      <c r="D944" s="25" t="s">
        <v>500</v>
      </c>
      <c r="G944" s="166">
        <v>50213040</v>
      </c>
      <c r="H944" s="27">
        <v>4230.5200000000004</v>
      </c>
    </row>
    <row r="945" spans="1:9" x14ac:dyDescent="0.2">
      <c r="E945" s="25" t="s">
        <v>36</v>
      </c>
      <c r="G945" s="166">
        <v>10104040</v>
      </c>
      <c r="I945" s="27">
        <v>4003.89</v>
      </c>
    </row>
    <row r="946" spans="1:9" x14ac:dyDescent="0.2">
      <c r="E946" s="25" t="s">
        <v>487</v>
      </c>
      <c r="G946" s="166">
        <v>20201010</v>
      </c>
      <c r="I946" s="27">
        <v>226.63</v>
      </c>
    </row>
    <row r="947" spans="1:9" x14ac:dyDescent="0.2">
      <c r="F947" s="25" t="s">
        <v>591</v>
      </c>
    </row>
    <row r="949" spans="1:9" x14ac:dyDescent="0.2">
      <c r="A949" s="25" t="s">
        <v>405</v>
      </c>
      <c r="B949" s="25" t="s">
        <v>426</v>
      </c>
      <c r="C949" s="26" t="s">
        <v>590</v>
      </c>
      <c r="D949" s="25" t="s">
        <v>500</v>
      </c>
      <c r="G949" s="166">
        <v>50213040</v>
      </c>
      <c r="H949" s="27">
        <v>17894</v>
      </c>
    </row>
    <row r="950" spans="1:9" x14ac:dyDescent="0.2">
      <c r="E950" s="25" t="s">
        <v>36</v>
      </c>
      <c r="G950" s="166">
        <v>10104040</v>
      </c>
      <c r="I950" s="27">
        <v>16935.39</v>
      </c>
    </row>
    <row r="951" spans="1:9" x14ac:dyDescent="0.2">
      <c r="E951" s="25" t="s">
        <v>487</v>
      </c>
      <c r="G951" s="166">
        <v>20201010</v>
      </c>
      <c r="I951" s="27">
        <v>958.61</v>
      </c>
    </row>
    <row r="952" spans="1:9" x14ac:dyDescent="0.2">
      <c r="F952" s="25" t="s">
        <v>589</v>
      </c>
    </row>
    <row r="954" spans="1:9" x14ac:dyDescent="0.2">
      <c r="A954" s="25" t="s">
        <v>405</v>
      </c>
      <c r="B954" s="25" t="s">
        <v>426</v>
      </c>
      <c r="C954" s="26" t="s">
        <v>588</v>
      </c>
      <c r="D954" s="25" t="s">
        <v>500</v>
      </c>
      <c r="G954" s="166">
        <v>50213040</v>
      </c>
      <c r="H954" s="27">
        <v>3800</v>
      </c>
    </row>
    <row r="955" spans="1:9" x14ac:dyDescent="0.2">
      <c r="E955" s="25" t="s">
        <v>36</v>
      </c>
      <c r="G955" s="166">
        <v>10104040</v>
      </c>
      <c r="I955" s="27">
        <v>3596.43</v>
      </c>
    </row>
    <row r="956" spans="1:9" x14ac:dyDescent="0.2">
      <c r="E956" s="25" t="s">
        <v>487</v>
      </c>
      <c r="G956" s="166">
        <v>20201010</v>
      </c>
      <c r="I956" s="27">
        <v>203.57</v>
      </c>
    </row>
    <row r="957" spans="1:9" x14ac:dyDescent="0.2">
      <c r="F957" s="25" t="s">
        <v>587</v>
      </c>
    </row>
    <row r="959" spans="1:9" x14ac:dyDescent="0.2">
      <c r="A959" s="25" t="s">
        <v>405</v>
      </c>
      <c r="B959" s="25" t="s">
        <v>426</v>
      </c>
      <c r="C959" s="26" t="s">
        <v>586</v>
      </c>
      <c r="D959" s="25" t="s">
        <v>214</v>
      </c>
      <c r="G959" s="166">
        <v>50203990</v>
      </c>
      <c r="H959" s="27">
        <v>4037</v>
      </c>
    </row>
    <row r="960" spans="1:9" x14ac:dyDescent="0.2">
      <c r="E960" s="25" t="s">
        <v>36</v>
      </c>
      <c r="G960" s="166">
        <v>10104040</v>
      </c>
      <c r="I960" s="27">
        <v>3820.74</v>
      </c>
    </row>
    <row r="961" spans="1:9" x14ac:dyDescent="0.2">
      <c r="E961" s="25" t="s">
        <v>487</v>
      </c>
      <c r="G961" s="166">
        <v>20201010</v>
      </c>
      <c r="I961" s="27">
        <v>216.26</v>
      </c>
    </row>
    <row r="962" spans="1:9" x14ac:dyDescent="0.2">
      <c r="F962" s="25" t="s">
        <v>585</v>
      </c>
    </row>
    <row r="964" spans="1:9" x14ac:dyDescent="0.2">
      <c r="A964" s="25" t="s">
        <v>405</v>
      </c>
      <c r="B964" s="25" t="s">
        <v>426</v>
      </c>
      <c r="C964" s="26" t="s">
        <v>584</v>
      </c>
      <c r="D964" s="25" t="s">
        <v>214</v>
      </c>
      <c r="G964" s="166">
        <v>50203990</v>
      </c>
      <c r="H964" s="27">
        <v>6800</v>
      </c>
    </row>
    <row r="965" spans="1:9" x14ac:dyDescent="0.2">
      <c r="E965" s="25" t="s">
        <v>36</v>
      </c>
      <c r="G965" s="166">
        <v>10104040</v>
      </c>
      <c r="I965" s="27">
        <v>6435.72</v>
      </c>
    </row>
    <row r="966" spans="1:9" x14ac:dyDescent="0.2">
      <c r="E966" s="25" t="s">
        <v>487</v>
      </c>
      <c r="G966" s="166">
        <v>20201010</v>
      </c>
      <c r="I966" s="27">
        <v>364.28</v>
      </c>
    </row>
    <row r="967" spans="1:9" x14ac:dyDescent="0.2">
      <c r="F967" s="25" t="s">
        <v>583</v>
      </c>
    </row>
    <row r="969" spans="1:9" x14ac:dyDescent="0.2">
      <c r="A969" s="25" t="s">
        <v>405</v>
      </c>
      <c r="B969" s="25" t="s">
        <v>426</v>
      </c>
      <c r="C969" s="26" t="s">
        <v>582</v>
      </c>
      <c r="D969" s="25" t="s">
        <v>581</v>
      </c>
      <c r="G969" s="166">
        <v>50203010</v>
      </c>
      <c r="H969" s="27">
        <v>11250</v>
      </c>
    </row>
    <row r="970" spans="1:9" x14ac:dyDescent="0.2">
      <c r="E970" s="25" t="s">
        <v>36</v>
      </c>
      <c r="G970" s="166">
        <v>10104040</v>
      </c>
      <c r="I970" s="27">
        <v>10647.32</v>
      </c>
    </row>
    <row r="971" spans="1:9" x14ac:dyDescent="0.2">
      <c r="E971" s="25" t="s">
        <v>487</v>
      </c>
      <c r="G971" s="166">
        <v>20201010</v>
      </c>
      <c r="I971" s="27">
        <v>602.67999999999995</v>
      </c>
    </row>
    <row r="972" spans="1:9" x14ac:dyDescent="0.2">
      <c r="F972" s="25" t="s">
        <v>580</v>
      </c>
    </row>
    <row r="974" spans="1:9" x14ac:dyDescent="0.2">
      <c r="A974" s="25" t="s">
        <v>405</v>
      </c>
      <c r="B974" s="25" t="s">
        <v>426</v>
      </c>
      <c r="C974" s="26" t="s">
        <v>579</v>
      </c>
      <c r="D974" s="25" t="s">
        <v>484</v>
      </c>
      <c r="G974" s="166">
        <v>50203210</v>
      </c>
      <c r="H974" s="27">
        <v>3150</v>
      </c>
    </row>
    <row r="975" spans="1:9" x14ac:dyDescent="0.2">
      <c r="E975" s="25" t="s">
        <v>36</v>
      </c>
      <c r="G975" s="166">
        <v>10104040</v>
      </c>
      <c r="I975" s="27">
        <v>2981.24</v>
      </c>
    </row>
    <row r="976" spans="1:9" x14ac:dyDescent="0.2">
      <c r="E976" s="25" t="s">
        <v>487</v>
      </c>
      <c r="G976" s="166">
        <v>20201010</v>
      </c>
      <c r="I976" s="27">
        <v>168.76</v>
      </c>
    </row>
    <row r="977" spans="1:9" x14ac:dyDescent="0.2">
      <c r="F977" s="25" t="s">
        <v>578</v>
      </c>
    </row>
    <row r="979" spans="1:9" x14ac:dyDescent="0.2">
      <c r="A979" s="25" t="s">
        <v>405</v>
      </c>
      <c r="B979" s="25" t="s">
        <v>423</v>
      </c>
      <c r="C979" s="26" t="s">
        <v>577</v>
      </c>
      <c r="D979" s="25" t="s">
        <v>500</v>
      </c>
      <c r="G979" s="166">
        <v>50213040</v>
      </c>
      <c r="H979" s="27">
        <v>53950</v>
      </c>
    </row>
    <row r="980" spans="1:9" x14ac:dyDescent="0.2">
      <c r="E980" s="25" t="s">
        <v>36</v>
      </c>
      <c r="G980" s="166">
        <v>10104040</v>
      </c>
      <c r="I980" s="27">
        <v>51059.82</v>
      </c>
    </row>
    <row r="981" spans="1:9" x14ac:dyDescent="0.2">
      <c r="E981" s="25" t="s">
        <v>487</v>
      </c>
      <c r="G981" s="166">
        <v>20201010</v>
      </c>
      <c r="I981" s="27">
        <v>2890.18</v>
      </c>
    </row>
    <row r="982" spans="1:9" x14ac:dyDescent="0.2">
      <c r="F982" s="25" t="s">
        <v>576</v>
      </c>
    </row>
    <row r="984" spans="1:9" x14ac:dyDescent="0.2">
      <c r="A984" s="25" t="s">
        <v>405</v>
      </c>
      <c r="B984" s="25" t="s">
        <v>423</v>
      </c>
      <c r="C984" s="26" t="s">
        <v>575</v>
      </c>
      <c r="D984" s="25" t="s">
        <v>500</v>
      </c>
      <c r="G984" s="166">
        <v>50213040</v>
      </c>
      <c r="H984" s="27">
        <v>5165</v>
      </c>
    </row>
    <row r="985" spans="1:9" x14ac:dyDescent="0.2">
      <c r="E985" s="25" t="s">
        <v>36</v>
      </c>
      <c r="G985" s="166">
        <v>10104040</v>
      </c>
      <c r="I985" s="27">
        <v>4888.3</v>
      </c>
    </row>
    <row r="986" spans="1:9" x14ac:dyDescent="0.2">
      <c r="E986" s="25" t="s">
        <v>487</v>
      </c>
      <c r="G986" s="166">
        <v>20201010</v>
      </c>
      <c r="I986" s="27">
        <v>276.7</v>
      </c>
    </row>
    <row r="987" spans="1:9" x14ac:dyDescent="0.2">
      <c r="F987" s="25" t="s">
        <v>574</v>
      </c>
    </row>
    <row r="989" spans="1:9" x14ac:dyDescent="0.2">
      <c r="A989" s="25" t="s">
        <v>405</v>
      </c>
      <c r="B989" s="25" t="s">
        <v>423</v>
      </c>
      <c r="C989" s="26" t="s">
        <v>573</v>
      </c>
      <c r="D989" s="25" t="s">
        <v>500</v>
      </c>
      <c r="G989" s="166">
        <v>50213040</v>
      </c>
      <c r="H989" s="27">
        <v>6184</v>
      </c>
    </row>
    <row r="990" spans="1:9" x14ac:dyDescent="0.2">
      <c r="E990" s="25" t="s">
        <v>36</v>
      </c>
      <c r="G990" s="166">
        <v>10104040</v>
      </c>
      <c r="I990" s="27">
        <v>5852.72</v>
      </c>
    </row>
    <row r="991" spans="1:9" x14ac:dyDescent="0.2">
      <c r="E991" s="25" t="s">
        <v>487</v>
      </c>
      <c r="G991" s="166">
        <v>20201010</v>
      </c>
      <c r="I991" s="27">
        <v>331.28</v>
      </c>
    </row>
    <row r="992" spans="1:9" x14ac:dyDescent="0.2">
      <c r="F992" s="25" t="s">
        <v>572</v>
      </c>
    </row>
    <row r="994" spans="1:9" x14ac:dyDescent="0.2">
      <c r="A994" s="25" t="s">
        <v>405</v>
      </c>
      <c r="B994" s="25" t="s">
        <v>530</v>
      </c>
      <c r="C994" s="26" t="s">
        <v>571</v>
      </c>
      <c r="D994" s="25" t="s">
        <v>500</v>
      </c>
      <c r="G994" s="166">
        <v>50213040</v>
      </c>
      <c r="H994" s="27">
        <v>3750</v>
      </c>
    </row>
    <row r="995" spans="1:9" x14ac:dyDescent="0.2">
      <c r="E995" s="25" t="s">
        <v>36</v>
      </c>
      <c r="G995" s="166">
        <v>10104040</v>
      </c>
      <c r="I995" s="27">
        <v>3549.11</v>
      </c>
    </row>
    <row r="996" spans="1:9" x14ac:dyDescent="0.2">
      <c r="E996" s="25" t="s">
        <v>487</v>
      </c>
      <c r="G996" s="166">
        <v>20201010</v>
      </c>
      <c r="I996" s="27">
        <v>200.89</v>
      </c>
    </row>
    <row r="997" spans="1:9" x14ac:dyDescent="0.2">
      <c r="F997" s="25" t="s">
        <v>570</v>
      </c>
    </row>
    <row r="999" spans="1:9" x14ac:dyDescent="0.2">
      <c r="A999" s="25" t="s">
        <v>405</v>
      </c>
      <c r="B999" s="25" t="s">
        <v>530</v>
      </c>
      <c r="C999" s="26" t="s">
        <v>569</v>
      </c>
      <c r="D999" s="25" t="s">
        <v>500</v>
      </c>
      <c r="G999" s="166">
        <v>50213040</v>
      </c>
      <c r="H999" s="27">
        <v>22100</v>
      </c>
    </row>
    <row r="1000" spans="1:9" x14ac:dyDescent="0.2">
      <c r="E1000" s="25" t="s">
        <v>36</v>
      </c>
      <c r="G1000" s="166">
        <v>10104040</v>
      </c>
      <c r="I1000" s="27">
        <v>20916.07</v>
      </c>
    </row>
    <row r="1001" spans="1:9" x14ac:dyDescent="0.2">
      <c r="E1001" s="25" t="s">
        <v>487</v>
      </c>
      <c r="G1001" s="166">
        <v>20201010</v>
      </c>
      <c r="I1001" s="27">
        <v>1183.93</v>
      </c>
    </row>
    <row r="1002" spans="1:9" x14ac:dyDescent="0.2">
      <c r="F1002" s="25" t="s">
        <v>568</v>
      </c>
    </row>
    <row r="1004" spans="1:9" x14ac:dyDescent="0.2">
      <c r="A1004" s="25" t="s">
        <v>405</v>
      </c>
      <c r="B1004" s="25" t="s">
        <v>530</v>
      </c>
      <c r="C1004" s="26" t="s">
        <v>567</v>
      </c>
      <c r="D1004" s="25" t="s">
        <v>500</v>
      </c>
      <c r="G1004" s="166">
        <v>50213040</v>
      </c>
      <c r="H1004" s="27">
        <v>87900</v>
      </c>
    </row>
    <row r="1005" spans="1:9" x14ac:dyDescent="0.2">
      <c r="E1005" s="25" t="s">
        <v>36</v>
      </c>
      <c r="G1005" s="166">
        <v>10104040</v>
      </c>
      <c r="I1005" s="27">
        <v>83191.070000000007</v>
      </c>
    </row>
    <row r="1006" spans="1:9" x14ac:dyDescent="0.2">
      <c r="E1006" s="25" t="s">
        <v>487</v>
      </c>
      <c r="G1006" s="166">
        <v>20201010</v>
      </c>
      <c r="I1006" s="27">
        <v>4708.93</v>
      </c>
    </row>
    <row r="1007" spans="1:9" x14ac:dyDescent="0.2">
      <c r="F1007" s="25" t="s">
        <v>566</v>
      </c>
    </row>
    <row r="1009" spans="1:9" x14ac:dyDescent="0.2">
      <c r="A1009" s="25" t="s">
        <v>405</v>
      </c>
      <c r="B1009" s="25" t="s">
        <v>530</v>
      </c>
      <c r="C1009" s="26" t="s">
        <v>565</v>
      </c>
      <c r="D1009" s="25" t="s">
        <v>500</v>
      </c>
      <c r="G1009" s="166">
        <v>50213040</v>
      </c>
      <c r="H1009" s="27">
        <v>3525</v>
      </c>
    </row>
    <row r="1010" spans="1:9" x14ac:dyDescent="0.2">
      <c r="E1010" s="25" t="s">
        <v>36</v>
      </c>
      <c r="G1010" s="166">
        <v>10104040</v>
      </c>
      <c r="I1010" s="27">
        <v>3336.16</v>
      </c>
    </row>
    <row r="1011" spans="1:9" x14ac:dyDescent="0.2">
      <c r="E1011" s="25" t="s">
        <v>487</v>
      </c>
      <c r="G1011" s="166">
        <v>20201010</v>
      </c>
      <c r="I1011" s="27">
        <v>188.84</v>
      </c>
    </row>
    <row r="1012" spans="1:9" x14ac:dyDescent="0.2">
      <c r="F1012" s="25" t="s">
        <v>564</v>
      </c>
    </row>
    <row r="1014" spans="1:9" x14ac:dyDescent="0.2">
      <c r="A1014" s="25" t="s">
        <v>405</v>
      </c>
      <c r="B1014" s="25" t="s">
        <v>530</v>
      </c>
      <c r="C1014" s="26" t="s">
        <v>563</v>
      </c>
      <c r="D1014" s="25" t="s">
        <v>500</v>
      </c>
      <c r="G1014" s="166">
        <v>50213040</v>
      </c>
      <c r="H1014" s="27">
        <v>13041</v>
      </c>
    </row>
    <row r="1015" spans="1:9" x14ac:dyDescent="0.2">
      <c r="E1015" s="25" t="s">
        <v>36</v>
      </c>
      <c r="G1015" s="166">
        <v>10104040</v>
      </c>
      <c r="I1015" s="27">
        <v>12342.37</v>
      </c>
    </row>
    <row r="1016" spans="1:9" x14ac:dyDescent="0.2">
      <c r="E1016" s="25" t="s">
        <v>487</v>
      </c>
      <c r="G1016" s="166">
        <v>20201010</v>
      </c>
      <c r="I1016" s="27">
        <v>698.63</v>
      </c>
    </row>
    <row r="1017" spans="1:9" x14ac:dyDescent="0.2">
      <c r="F1017" s="25" t="s">
        <v>562</v>
      </c>
    </row>
    <row r="1019" spans="1:9" x14ac:dyDescent="0.2">
      <c r="A1019" s="25" t="s">
        <v>405</v>
      </c>
      <c r="B1019" s="25" t="s">
        <v>530</v>
      </c>
      <c r="C1019" s="26" t="s">
        <v>561</v>
      </c>
      <c r="D1019" s="25" t="s">
        <v>500</v>
      </c>
      <c r="G1019" s="166">
        <v>50213040</v>
      </c>
      <c r="H1019" s="27">
        <v>26757</v>
      </c>
    </row>
    <row r="1020" spans="1:9" x14ac:dyDescent="0.2">
      <c r="E1020" s="25" t="s">
        <v>36</v>
      </c>
      <c r="G1020" s="166">
        <v>10104040</v>
      </c>
      <c r="I1020" s="27">
        <v>25323.59</v>
      </c>
    </row>
    <row r="1021" spans="1:9" x14ac:dyDescent="0.2">
      <c r="E1021" s="25" t="s">
        <v>487</v>
      </c>
      <c r="G1021" s="166">
        <v>20201010</v>
      </c>
      <c r="I1021" s="27">
        <v>1433.41</v>
      </c>
    </row>
    <row r="1022" spans="1:9" x14ac:dyDescent="0.2">
      <c r="F1022" s="25" t="s">
        <v>560</v>
      </c>
    </row>
    <row r="1024" spans="1:9" x14ac:dyDescent="0.2">
      <c r="A1024" s="25" t="s">
        <v>405</v>
      </c>
      <c r="B1024" s="25" t="s">
        <v>530</v>
      </c>
      <c r="C1024" s="26" t="s">
        <v>559</v>
      </c>
      <c r="D1024" s="25" t="s">
        <v>500</v>
      </c>
      <c r="G1024" s="166">
        <v>50213040</v>
      </c>
      <c r="H1024" s="27">
        <v>6449</v>
      </c>
    </row>
    <row r="1025" spans="1:9" x14ac:dyDescent="0.2">
      <c r="E1025" s="25" t="s">
        <v>36</v>
      </c>
      <c r="G1025" s="166">
        <v>10104040</v>
      </c>
      <c r="I1025" s="27">
        <v>6103.52</v>
      </c>
    </row>
    <row r="1026" spans="1:9" x14ac:dyDescent="0.2">
      <c r="E1026" s="25" t="s">
        <v>487</v>
      </c>
      <c r="G1026" s="166">
        <v>20201010</v>
      </c>
      <c r="I1026" s="27">
        <v>345.48</v>
      </c>
    </row>
    <row r="1027" spans="1:9" x14ac:dyDescent="0.2">
      <c r="F1027" s="25" t="s">
        <v>558</v>
      </c>
    </row>
    <row r="1029" spans="1:9" x14ac:dyDescent="0.2">
      <c r="A1029" s="25" t="s">
        <v>405</v>
      </c>
      <c r="B1029" s="25" t="s">
        <v>530</v>
      </c>
      <c r="C1029" s="26" t="s">
        <v>557</v>
      </c>
      <c r="D1029" s="25" t="s">
        <v>500</v>
      </c>
      <c r="G1029" s="166">
        <v>50213040</v>
      </c>
      <c r="H1029" s="27">
        <v>3736.5</v>
      </c>
    </row>
    <row r="1030" spans="1:9" x14ac:dyDescent="0.2">
      <c r="E1030" s="25" t="s">
        <v>36</v>
      </c>
      <c r="G1030" s="166">
        <v>10104040</v>
      </c>
      <c r="I1030" s="27">
        <v>3536.33</v>
      </c>
    </row>
    <row r="1031" spans="1:9" x14ac:dyDescent="0.2">
      <c r="E1031" s="25" t="s">
        <v>487</v>
      </c>
      <c r="G1031" s="166">
        <v>20201010</v>
      </c>
      <c r="I1031" s="27">
        <v>200.17</v>
      </c>
    </row>
    <row r="1032" spans="1:9" x14ac:dyDescent="0.2">
      <c r="F1032" s="25" t="s">
        <v>556</v>
      </c>
    </row>
    <row r="1034" spans="1:9" x14ac:dyDescent="0.2">
      <c r="A1034" s="25" t="s">
        <v>405</v>
      </c>
      <c r="B1034" s="25" t="s">
        <v>530</v>
      </c>
      <c r="C1034" s="26" t="s">
        <v>555</v>
      </c>
      <c r="D1034" s="25" t="s">
        <v>554</v>
      </c>
      <c r="G1034" s="166">
        <v>50299990</v>
      </c>
      <c r="H1034" s="27">
        <v>13500</v>
      </c>
    </row>
    <row r="1035" spans="1:9" x14ac:dyDescent="0.2">
      <c r="E1035" s="25" t="s">
        <v>36</v>
      </c>
      <c r="G1035" s="166">
        <v>10104040</v>
      </c>
      <c r="I1035" s="27">
        <v>12825</v>
      </c>
    </row>
    <row r="1036" spans="1:9" x14ac:dyDescent="0.2">
      <c r="E1036" s="25" t="s">
        <v>487</v>
      </c>
      <c r="G1036" s="166">
        <v>20201010</v>
      </c>
      <c r="I1036" s="27">
        <v>675</v>
      </c>
    </row>
    <row r="1037" spans="1:9" x14ac:dyDescent="0.2">
      <c r="F1037" s="25" t="s">
        <v>553</v>
      </c>
    </row>
    <row r="1039" spans="1:9" x14ac:dyDescent="0.2">
      <c r="A1039" s="25" t="s">
        <v>405</v>
      </c>
      <c r="B1039" s="25" t="s">
        <v>530</v>
      </c>
      <c r="C1039" s="26" t="s">
        <v>552</v>
      </c>
      <c r="D1039" s="25" t="s">
        <v>500</v>
      </c>
      <c r="G1039" s="166">
        <v>50213040</v>
      </c>
      <c r="H1039" s="27">
        <v>25330</v>
      </c>
    </row>
    <row r="1040" spans="1:9" x14ac:dyDescent="0.2">
      <c r="E1040" s="25" t="s">
        <v>36</v>
      </c>
      <c r="G1040" s="166">
        <v>10104040</v>
      </c>
      <c r="I1040" s="27">
        <v>23973.040000000001</v>
      </c>
    </row>
    <row r="1041" spans="1:9" x14ac:dyDescent="0.2">
      <c r="E1041" s="25" t="s">
        <v>487</v>
      </c>
      <c r="G1041" s="166">
        <v>20201010</v>
      </c>
      <c r="I1041" s="27">
        <v>1356.96</v>
      </c>
    </row>
    <row r="1042" spans="1:9" x14ac:dyDescent="0.2">
      <c r="F1042" s="25" t="s">
        <v>551</v>
      </c>
    </row>
    <row r="1044" spans="1:9" x14ac:dyDescent="0.2">
      <c r="A1044" s="25" t="s">
        <v>405</v>
      </c>
      <c r="B1044" s="25" t="s">
        <v>530</v>
      </c>
      <c r="C1044" s="26" t="s">
        <v>550</v>
      </c>
      <c r="D1044" s="25" t="s">
        <v>214</v>
      </c>
      <c r="G1044" s="166">
        <v>50203990</v>
      </c>
      <c r="H1044" s="27">
        <v>25000</v>
      </c>
    </row>
    <row r="1045" spans="1:9" x14ac:dyDescent="0.2">
      <c r="E1045" s="25" t="s">
        <v>36</v>
      </c>
      <c r="G1045" s="166">
        <v>10104040</v>
      </c>
      <c r="I1045" s="27">
        <v>24000</v>
      </c>
    </row>
    <row r="1046" spans="1:9" x14ac:dyDescent="0.2">
      <c r="E1046" s="25" t="s">
        <v>487</v>
      </c>
      <c r="G1046" s="166">
        <v>20201010</v>
      </c>
      <c r="I1046" s="27">
        <v>1000</v>
      </c>
    </row>
    <row r="1047" spans="1:9" x14ac:dyDescent="0.2">
      <c r="F1047" s="25" t="s">
        <v>549</v>
      </c>
    </row>
    <row r="1049" spans="1:9" x14ac:dyDescent="0.2">
      <c r="A1049" s="25" t="s">
        <v>405</v>
      </c>
      <c r="B1049" s="25" t="s">
        <v>530</v>
      </c>
      <c r="C1049" s="26" t="s">
        <v>548</v>
      </c>
      <c r="D1049" s="25" t="s">
        <v>484</v>
      </c>
      <c r="G1049" s="166">
        <v>50203210</v>
      </c>
      <c r="H1049" s="27">
        <v>9600</v>
      </c>
    </row>
    <row r="1050" spans="1:9" x14ac:dyDescent="0.2">
      <c r="E1050" s="25" t="s">
        <v>36</v>
      </c>
      <c r="G1050" s="166">
        <v>10104040</v>
      </c>
      <c r="I1050" s="27">
        <v>9085.7199999999993</v>
      </c>
    </row>
    <row r="1051" spans="1:9" x14ac:dyDescent="0.2">
      <c r="E1051" s="25" t="s">
        <v>487</v>
      </c>
      <c r="G1051" s="166">
        <v>20201010</v>
      </c>
      <c r="I1051" s="27">
        <v>514.28</v>
      </c>
    </row>
    <row r="1052" spans="1:9" x14ac:dyDescent="0.2">
      <c r="F1052" s="25" t="s">
        <v>547</v>
      </c>
    </row>
    <row r="1054" spans="1:9" x14ac:dyDescent="0.2">
      <c r="A1054" s="25" t="s">
        <v>405</v>
      </c>
      <c r="B1054" s="25" t="s">
        <v>530</v>
      </c>
      <c r="C1054" s="26" t="s">
        <v>546</v>
      </c>
      <c r="D1054" s="25" t="s">
        <v>500</v>
      </c>
      <c r="G1054" s="166">
        <v>50213040</v>
      </c>
      <c r="H1054" s="27">
        <v>4664</v>
      </c>
    </row>
    <row r="1055" spans="1:9" x14ac:dyDescent="0.2">
      <c r="E1055" s="25" t="s">
        <v>36</v>
      </c>
      <c r="G1055" s="166">
        <v>10104040</v>
      </c>
      <c r="I1055" s="27">
        <v>4414.1499999999996</v>
      </c>
    </row>
    <row r="1056" spans="1:9" x14ac:dyDescent="0.2">
      <c r="E1056" s="25" t="s">
        <v>487</v>
      </c>
      <c r="G1056" s="166">
        <v>20201010</v>
      </c>
      <c r="I1056" s="27">
        <v>249.85</v>
      </c>
    </row>
    <row r="1057" spans="1:9" x14ac:dyDescent="0.2">
      <c r="F1057" s="25" t="s">
        <v>545</v>
      </c>
    </row>
    <row r="1059" spans="1:9" x14ac:dyDescent="0.2">
      <c r="A1059" s="25" t="s">
        <v>405</v>
      </c>
      <c r="B1059" s="25" t="s">
        <v>530</v>
      </c>
      <c r="C1059" s="26" t="s">
        <v>544</v>
      </c>
      <c r="D1059" s="25" t="s">
        <v>216</v>
      </c>
      <c r="G1059" s="166">
        <v>50204010</v>
      </c>
      <c r="H1059" s="27">
        <v>20335</v>
      </c>
    </row>
    <row r="1060" spans="1:9" x14ac:dyDescent="0.2">
      <c r="E1060" s="25" t="s">
        <v>36</v>
      </c>
      <c r="G1060" s="166">
        <v>10104040</v>
      </c>
      <c r="I1060" s="27">
        <v>19521.599999999999</v>
      </c>
    </row>
    <row r="1061" spans="1:9" x14ac:dyDescent="0.2">
      <c r="E1061" s="25" t="s">
        <v>487</v>
      </c>
      <c r="G1061" s="166">
        <v>20201010</v>
      </c>
      <c r="I1061" s="27">
        <v>813.4</v>
      </c>
    </row>
    <row r="1062" spans="1:9" x14ac:dyDescent="0.2">
      <c r="F1062" s="25" t="s">
        <v>543</v>
      </c>
    </row>
    <row r="1064" spans="1:9" x14ac:dyDescent="0.2">
      <c r="A1064" s="25" t="s">
        <v>405</v>
      </c>
      <c r="B1064" s="25" t="s">
        <v>530</v>
      </c>
      <c r="C1064" s="26" t="s">
        <v>542</v>
      </c>
      <c r="D1064" s="25" t="s">
        <v>500</v>
      </c>
      <c r="G1064" s="166">
        <v>50213040</v>
      </c>
      <c r="H1064" s="27">
        <v>11660</v>
      </c>
    </row>
    <row r="1065" spans="1:9" x14ac:dyDescent="0.2">
      <c r="E1065" s="25" t="s">
        <v>36</v>
      </c>
      <c r="G1065" s="166">
        <v>10104040</v>
      </c>
      <c r="I1065" s="27">
        <v>11035.35</v>
      </c>
    </row>
    <row r="1066" spans="1:9" x14ac:dyDescent="0.2">
      <c r="E1066" s="25" t="s">
        <v>487</v>
      </c>
      <c r="G1066" s="166">
        <v>20201010</v>
      </c>
      <c r="I1066" s="27">
        <v>624.65</v>
      </c>
    </row>
    <row r="1067" spans="1:9" x14ac:dyDescent="0.2">
      <c r="F1067" s="25" t="s">
        <v>541</v>
      </c>
    </row>
    <row r="1069" spans="1:9" x14ac:dyDescent="0.2">
      <c r="A1069" s="25" t="s">
        <v>405</v>
      </c>
      <c r="B1069" s="25" t="s">
        <v>530</v>
      </c>
      <c r="C1069" s="26" t="s">
        <v>540</v>
      </c>
      <c r="D1069" s="25" t="s">
        <v>500</v>
      </c>
      <c r="G1069" s="166">
        <v>50213040</v>
      </c>
      <c r="H1069" s="27">
        <v>28400</v>
      </c>
    </row>
    <row r="1070" spans="1:9" x14ac:dyDescent="0.2">
      <c r="E1070" s="25" t="s">
        <v>36</v>
      </c>
      <c r="G1070" s="166">
        <v>10104040</v>
      </c>
      <c r="I1070" s="27">
        <v>27264</v>
      </c>
    </row>
    <row r="1071" spans="1:9" x14ac:dyDescent="0.2">
      <c r="E1071" s="25" t="s">
        <v>487</v>
      </c>
      <c r="G1071" s="166">
        <v>20201010</v>
      </c>
      <c r="I1071" s="27">
        <v>1136</v>
      </c>
    </row>
    <row r="1072" spans="1:9" x14ac:dyDescent="0.2">
      <c r="F1072" s="25" t="s">
        <v>539</v>
      </c>
    </row>
    <row r="1074" spans="1:9" x14ac:dyDescent="0.2">
      <c r="A1074" s="25" t="s">
        <v>405</v>
      </c>
      <c r="B1074" s="25" t="s">
        <v>530</v>
      </c>
      <c r="C1074" s="26" t="s">
        <v>538</v>
      </c>
      <c r="D1074" s="25" t="s">
        <v>500</v>
      </c>
      <c r="G1074" s="166">
        <v>50213040</v>
      </c>
      <c r="H1074" s="27">
        <v>3500</v>
      </c>
    </row>
    <row r="1075" spans="1:9" x14ac:dyDescent="0.2">
      <c r="E1075" s="25" t="s">
        <v>36</v>
      </c>
      <c r="G1075" s="166">
        <v>10104040</v>
      </c>
      <c r="I1075" s="27">
        <v>3360</v>
      </c>
    </row>
    <row r="1076" spans="1:9" x14ac:dyDescent="0.2">
      <c r="E1076" s="25" t="s">
        <v>487</v>
      </c>
      <c r="G1076" s="166">
        <v>20201010</v>
      </c>
      <c r="I1076" s="27">
        <v>140</v>
      </c>
    </row>
    <row r="1077" spans="1:9" x14ac:dyDescent="0.2">
      <c r="F1077" s="25" t="s">
        <v>537</v>
      </c>
    </row>
    <row r="1079" spans="1:9" x14ac:dyDescent="0.2">
      <c r="A1079" s="25" t="s">
        <v>405</v>
      </c>
      <c r="B1079" s="25" t="s">
        <v>530</v>
      </c>
      <c r="C1079" s="26" t="s">
        <v>536</v>
      </c>
      <c r="D1079" s="25" t="s">
        <v>200</v>
      </c>
      <c r="G1079" s="166">
        <v>50203070</v>
      </c>
      <c r="H1079" s="27">
        <v>20076</v>
      </c>
    </row>
    <row r="1080" spans="1:9" x14ac:dyDescent="0.2">
      <c r="E1080" s="25" t="s">
        <v>36</v>
      </c>
      <c r="G1080" s="166">
        <v>10104040</v>
      </c>
      <c r="I1080" s="27">
        <v>19000.5</v>
      </c>
    </row>
    <row r="1081" spans="1:9" x14ac:dyDescent="0.2">
      <c r="E1081" s="25" t="s">
        <v>487</v>
      </c>
      <c r="G1081" s="166">
        <v>20201010</v>
      </c>
      <c r="I1081" s="27">
        <v>1075.5</v>
      </c>
    </row>
    <row r="1082" spans="1:9" x14ac:dyDescent="0.2">
      <c r="F1082" s="25" t="s">
        <v>535</v>
      </c>
    </row>
    <row r="1084" spans="1:9" x14ac:dyDescent="0.2">
      <c r="A1084" s="25" t="s">
        <v>405</v>
      </c>
      <c r="B1084" s="25" t="s">
        <v>530</v>
      </c>
      <c r="C1084" s="26" t="s">
        <v>534</v>
      </c>
      <c r="D1084" s="25" t="s">
        <v>484</v>
      </c>
      <c r="G1084" s="166">
        <v>50203210</v>
      </c>
      <c r="H1084" s="27">
        <v>7500</v>
      </c>
    </row>
    <row r="1085" spans="1:9" x14ac:dyDescent="0.2">
      <c r="E1085" s="25" t="s">
        <v>36</v>
      </c>
      <c r="G1085" s="166">
        <v>10104040</v>
      </c>
      <c r="I1085" s="27">
        <v>7098.22</v>
      </c>
    </row>
    <row r="1086" spans="1:9" x14ac:dyDescent="0.2">
      <c r="E1086" s="25" t="s">
        <v>487</v>
      </c>
      <c r="G1086" s="166">
        <v>20201010</v>
      </c>
      <c r="I1086" s="27">
        <v>401.78</v>
      </c>
    </row>
    <row r="1087" spans="1:9" x14ac:dyDescent="0.2">
      <c r="F1087" s="25" t="s">
        <v>533</v>
      </c>
    </row>
    <row r="1089" spans="1:9" x14ac:dyDescent="0.2">
      <c r="A1089" s="25" t="s">
        <v>405</v>
      </c>
      <c r="B1089" s="25" t="s">
        <v>530</v>
      </c>
      <c r="C1089" s="26" t="s">
        <v>532</v>
      </c>
      <c r="D1089" s="25" t="s">
        <v>74</v>
      </c>
      <c r="G1089" s="166">
        <v>10605030</v>
      </c>
      <c r="H1089" s="27">
        <v>425000</v>
      </c>
    </row>
    <row r="1090" spans="1:9" x14ac:dyDescent="0.2">
      <c r="E1090" s="25" t="s">
        <v>36</v>
      </c>
      <c r="G1090" s="166">
        <v>10104040</v>
      </c>
      <c r="I1090" s="27">
        <v>408000</v>
      </c>
    </row>
    <row r="1091" spans="1:9" x14ac:dyDescent="0.2">
      <c r="E1091" s="25" t="s">
        <v>487</v>
      </c>
      <c r="G1091" s="166">
        <v>20201010</v>
      </c>
      <c r="I1091" s="27">
        <v>17000</v>
      </c>
    </row>
    <row r="1092" spans="1:9" x14ac:dyDescent="0.2">
      <c r="F1092" s="25" t="s">
        <v>531</v>
      </c>
    </row>
    <row r="1094" spans="1:9" x14ac:dyDescent="0.2">
      <c r="A1094" s="25" t="s">
        <v>405</v>
      </c>
      <c r="B1094" s="25" t="s">
        <v>530</v>
      </c>
      <c r="C1094" s="26" t="s">
        <v>529</v>
      </c>
      <c r="D1094" s="25" t="s">
        <v>74</v>
      </c>
      <c r="G1094" s="166">
        <v>10605030</v>
      </c>
      <c r="H1094" s="27">
        <v>150900</v>
      </c>
    </row>
    <row r="1095" spans="1:9" x14ac:dyDescent="0.2">
      <c r="D1095" s="25" t="s">
        <v>484</v>
      </c>
      <c r="G1095" s="166">
        <v>50203210</v>
      </c>
      <c r="H1095" s="27">
        <v>258965</v>
      </c>
    </row>
    <row r="1096" spans="1:9" x14ac:dyDescent="0.2">
      <c r="E1096" s="25" t="s">
        <v>36</v>
      </c>
      <c r="G1096" s="166">
        <v>10104040</v>
      </c>
      <c r="I1096" s="27">
        <v>393470.4</v>
      </c>
    </row>
    <row r="1097" spans="1:9" x14ac:dyDescent="0.2">
      <c r="E1097" s="25" t="s">
        <v>487</v>
      </c>
      <c r="G1097" s="166">
        <v>20201010</v>
      </c>
      <c r="I1097" s="27">
        <v>16394.599999999999</v>
      </c>
    </row>
    <row r="1098" spans="1:9" x14ac:dyDescent="0.2">
      <c r="F1098" s="25" t="s">
        <v>528</v>
      </c>
    </row>
    <row r="1100" spans="1:9" x14ac:dyDescent="0.2">
      <c r="A1100" s="25" t="s">
        <v>405</v>
      </c>
      <c r="B1100" s="25" t="s">
        <v>525</v>
      </c>
      <c r="C1100" s="26" t="s">
        <v>527</v>
      </c>
      <c r="D1100" s="25" t="s">
        <v>187</v>
      </c>
      <c r="G1100" s="166">
        <v>50201010</v>
      </c>
      <c r="H1100" s="27">
        <v>43015</v>
      </c>
    </row>
    <row r="1101" spans="1:9" x14ac:dyDescent="0.2">
      <c r="E1101" s="25" t="s">
        <v>36</v>
      </c>
      <c r="G1101" s="166">
        <v>10104040</v>
      </c>
      <c r="I1101" s="27">
        <v>43015</v>
      </c>
    </row>
    <row r="1102" spans="1:9" x14ac:dyDescent="0.2">
      <c r="F1102" s="25" t="s">
        <v>526</v>
      </c>
    </row>
    <row r="1104" spans="1:9" x14ac:dyDescent="0.2">
      <c r="A1104" s="25" t="s">
        <v>405</v>
      </c>
      <c r="B1104" s="25" t="s">
        <v>525</v>
      </c>
      <c r="C1104" s="26" t="s">
        <v>524</v>
      </c>
      <c r="D1104" s="25" t="s">
        <v>519</v>
      </c>
      <c r="G1104" s="166">
        <v>20201020</v>
      </c>
      <c r="H1104" s="27">
        <v>300</v>
      </c>
    </row>
    <row r="1105" spans="1:9" x14ac:dyDescent="0.2">
      <c r="D1105" s="25" t="s">
        <v>523</v>
      </c>
      <c r="G1105" s="166">
        <v>20201030</v>
      </c>
      <c r="H1105" s="27">
        <v>300</v>
      </c>
    </row>
    <row r="1106" spans="1:9" x14ac:dyDescent="0.2">
      <c r="D1106" s="25" t="s">
        <v>140</v>
      </c>
      <c r="G1106" s="166">
        <v>20201040</v>
      </c>
      <c r="H1106" s="27">
        <v>407.16</v>
      </c>
    </row>
    <row r="1107" spans="1:9" x14ac:dyDescent="0.2">
      <c r="D1107" s="25" t="s">
        <v>150</v>
      </c>
      <c r="G1107" s="166">
        <v>29999990</v>
      </c>
      <c r="H1107" s="27">
        <v>4453.33</v>
      </c>
    </row>
    <row r="1108" spans="1:9" x14ac:dyDescent="0.2">
      <c r="E1108" s="25" t="s">
        <v>36</v>
      </c>
      <c r="G1108" s="166">
        <v>10104040</v>
      </c>
      <c r="I1108" s="27">
        <v>5460.49</v>
      </c>
    </row>
    <row r="1109" spans="1:9" x14ac:dyDescent="0.2">
      <c r="F1109" s="25" t="s">
        <v>522</v>
      </c>
    </row>
    <row r="1111" spans="1:9" x14ac:dyDescent="0.2">
      <c r="A1111" s="25" t="s">
        <v>405</v>
      </c>
      <c r="B1111" s="25" t="s">
        <v>521</v>
      </c>
      <c r="C1111" s="26" t="s">
        <v>520</v>
      </c>
      <c r="D1111" s="25" t="s">
        <v>519</v>
      </c>
      <c r="G1111" s="166">
        <v>20201020</v>
      </c>
      <c r="H1111" s="27">
        <v>420030.71999999997</v>
      </c>
    </row>
    <row r="1112" spans="1:9" x14ac:dyDescent="0.2">
      <c r="D1112" s="25" t="s">
        <v>519</v>
      </c>
      <c r="G1112" s="166">
        <v>20201020</v>
      </c>
      <c r="H1112" s="27">
        <v>443446.03</v>
      </c>
    </row>
    <row r="1113" spans="1:9" x14ac:dyDescent="0.2">
      <c r="D1113" s="25" t="s">
        <v>519</v>
      </c>
      <c r="G1113" s="166">
        <v>20201020</v>
      </c>
      <c r="H1113" s="27">
        <v>6600</v>
      </c>
    </row>
    <row r="1114" spans="1:9" x14ac:dyDescent="0.2">
      <c r="D1114" s="25" t="s">
        <v>176</v>
      </c>
      <c r="G1114" s="166">
        <v>50103010</v>
      </c>
      <c r="H1114" s="27">
        <v>560040.95999999996</v>
      </c>
    </row>
    <row r="1115" spans="1:9" x14ac:dyDescent="0.2">
      <c r="D1115" s="25" t="s">
        <v>518</v>
      </c>
      <c r="G1115" s="166">
        <v>50103040</v>
      </c>
      <c r="H1115" s="27">
        <v>15300</v>
      </c>
    </row>
    <row r="1116" spans="1:9" x14ac:dyDescent="0.2">
      <c r="E1116" s="25" t="s">
        <v>36</v>
      </c>
      <c r="G1116" s="166">
        <v>10104040</v>
      </c>
      <c r="I1116" s="27">
        <v>1445417.71</v>
      </c>
    </row>
    <row r="1117" spans="1:9" x14ac:dyDescent="0.2">
      <c r="F1117" s="25" t="s">
        <v>517</v>
      </c>
    </row>
    <row r="1119" spans="1:9" x14ac:dyDescent="0.2">
      <c r="A1119" s="25" t="s">
        <v>405</v>
      </c>
      <c r="B1119" s="25" t="s">
        <v>492</v>
      </c>
      <c r="C1119" s="26" t="s">
        <v>516</v>
      </c>
      <c r="D1119" s="25" t="s">
        <v>500</v>
      </c>
      <c r="G1119" s="166">
        <v>50213040</v>
      </c>
      <c r="H1119" s="27">
        <v>32900</v>
      </c>
    </row>
    <row r="1120" spans="1:9" x14ac:dyDescent="0.2">
      <c r="E1120" s="25" t="s">
        <v>36</v>
      </c>
      <c r="G1120" s="166">
        <v>10104040</v>
      </c>
      <c r="I1120" s="27">
        <v>31137.5</v>
      </c>
    </row>
    <row r="1121" spans="1:9" x14ac:dyDescent="0.2">
      <c r="E1121" s="25" t="s">
        <v>487</v>
      </c>
      <c r="G1121" s="166">
        <v>20201010</v>
      </c>
      <c r="I1121" s="27">
        <v>1762.5</v>
      </c>
    </row>
    <row r="1122" spans="1:9" x14ac:dyDescent="0.2">
      <c r="F1122" s="25" t="s">
        <v>515</v>
      </c>
    </row>
    <row r="1124" spans="1:9" x14ac:dyDescent="0.2">
      <c r="A1124" s="25" t="s">
        <v>405</v>
      </c>
      <c r="B1124" s="25" t="s">
        <v>492</v>
      </c>
      <c r="C1124" s="26" t="s">
        <v>514</v>
      </c>
      <c r="D1124" s="25" t="s">
        <v>500</v>
      </c>
      <c r="G1124" s="166">
        <v>50213040</v>
      </c>
      <c r="H1124" s="27">
        <v>21240</v>
      </c>
    </row>
    <row r="1125" spans="1:9" x14ac:dyDescent="0.2">
      <c r="E1125" s="25" t="s">
        <v>36</v>
      </c>
      <c r="G1125" s="166">
        <v>10104040</v>
      </c>
      <c r="I1125" s="27">
        <v>20102.150000000001</v>
      </c>
    </row>
    <row r="1126" spans="1:9" x14ac:dyDescent="0.2">
      <c r="E1126" s="25" t="s">
        <v>487</v>
      </c>
      <c r="G1126" s="166">
        <v>20201010</v>
      </c>
      <c r="I1126" s="27">
        <v>1137.8499999999999</v>
      </c>
    </row>
    <row r="1127" spans="1:9" x14ac:dyDescent="0.2">
      <c r="F1127" s="25" t="s">
        <v>513</v>
      </c>
    </row>
    <row r="1129" spans="1:9" x14ac:dyDescent="0.2">
      <c r="A1129" s="25" t="s">
        <v>405</v>
      </c>
      <c r="B1129" s="25" t="s">
        <v>492</v>
      </c>
      <c r="C1129" s="26" t="s">
        <v>512</v>
      </c>
      <c r="D1129" s="25" t="s">
        <v>500</v>
      </c>
      <c r="G1129" s="166">
        <v>50213040</v>
      </c>
      <c r="H1129" s="27">
        <v>26390</v>
      </c>
    </row>
    <row r="1130" spans="1:9" x14ac:dyDescent="0.2">
      <c r="E1130" s="25" t="s">
        <v>36</v>
      </c>
      <c r="G1130" s="166">
        <v>10104040</v>
      </c>
      <c r="I1130" s="27">
        <v>24976.240000000002</v>
      </c>
    </row>
    <row r="1131" spans="1:9" x14ac:dyDescent="0.2">
      <c r="E1131" s="25" t="s">
        <v>487</v>
      </c>
      <c r="G1131" s="166">
        <v>20201010</v>
      </c>
      <c r="I1131" s="27">
        <v>1413.76</v>
      </c>
    </row>
    <row r="1132" spans="1:9" x14ac:dyDescent="0.2">
      <c r="F1132" s="25" t="s">
        <v>511</v>
      </c>
    </row>
    <row r="1134" spans="1:9" x14ac:dyDescent="0.2">
      <c r="A1134" s="25" t="s">
        <v>405</v>
      </c>
      <c r="B1134" s="25" t="s">
        <v>492</v>
      </c>
      <c r="C1134" s="26" t="s">
        <v>510</v>
      </c>
      <c r="D1134" s="25" t="s">
        <v>500</v>
      </c>
      <c r="G1134" s="166">
        <v>50213040</v>
      </c>
      <c r="H1134" s="27">
        <v>10230</v>
      </c>
    </row>
    <row r="1135" spans="1:9" x14ac:dyDescent="0.2">
      <c r="E1135" s="25" t="s">
        <v>36</v>
      </c>
      <c r="G1135" s="166">
        <v>10104040</v>
      </c>
      <c r="I1135" s="27">
        <v>9681.9599999999991</v>
      </c>
    </row>
    <row r="1136" spans="1:9" x14ac:dyDescent="0.2">
      <c r="E1136" s="25" t="s">
        <v>487</v>
      </c>
      <c r="G1136" s="166">
        <v>20201010</v>
      </c>
      <c r="I1136" s="27">
        <v>548.04</v>
      </c>
    </row>
    <row r="1137" spans="1:9" x14ac:dyDescent="0.2">
      <c r="F1137" s="25" t="s">
        <v>509</v>
      </c>
    </row>
    <row r="1139" spans="1:9" x14ac:dyDescent="0.2">
      <c r="A1139" s="25" t="s">
        <v>405</v>
      </c>
      <c r="B1139" s="25" t="s">
        <v>492</v>
      </c>
      <c r="C1139" s="26" t="s">
        <v>508</v>
      </c>
      <c r="D1139" s="25" t="s">
        <v>126</v>
      </c>
      <c r="G1139" s="166">
        <v>20101020</v>
      </c>
      <c r="H1139" s="27">
        <v>4736929.8899999997</v>
      </c>
    </row>
    <row r="1140" spans="1:9" x14ac:dyDescent="0.2">
      <c r="E1140" s="25" t="s">
        <v>36</v>
      </c>
      <c r="G1140" s="166">
        <v>10104040</v>
      </c>
      <c r="I1140" s="27">
        <v>4736929.8899999997</v>
      </c>
    </row>
    <row r="1141" spans="1:9" x14ac:dyDescent="0.2">
      <c r="F1141" s="25" t="s">
        <v>507</v>
      </c>
    </row>
    <row r="1143" spans="1:9" x14ac:dyDescent="0.2">
      <c r="A1143" s="25" t="s">
        <v>405</v>
      </c>
      <c r="B1143" s="25" t="s">
        <v>492</v>
      </c>
      <c r="C1143" s="26" t="s">
        <v>506</v>
      </c>
      <c r="D1143" s="25" t="s">
        <v>505</v>
      </c>
      <c r="G1143" s="166">
        <v>50213060</v>
      </c>
      <c r="H1143" s="27">
        <v>13712</v>
      </c>
    </row>
    <row r="1144" spans="1:9" x14ac:dyDescent="0.2">
      <c r="E1144" s="25" t="s">
        <v>36</v>
      </c>
      <c r="G1144" s="166">
        <v>10104040</v>
      </c>
      <c r="I1144" s="27">
        <v>12855</v>
      </c>
    </row>
    <row r="1145" spans="1:9" x14ac:dyDescent="0.2">
      <c r="E1145" s="25" t="s">
        <v>487</v>
      </c>
      <c r="G1145" s="166">
        <v>20201010</v>
      </c>
      <c r="I1145" s="27">
        <v>857</v>
      </c>
    </row>
    <row r="1146" spans="1:9" x14ac:dyDescent="0.2">
      <c r="F1146" s="25" t="s">
        <v>504</v>
      </c>
    </row>
    <row r="1148" spans="1:9" x14ac:dyDescent="0.2">
      <c r="A1148" s="25" t="s">
        <v>405</v>
      </c>
      <c r="B1148" s="25" t="s">
        <v>492</v>
      </c>
      <c r="C1148" s="26" t="s">
        <v>503</v>
      </c>
      <c r="D1148" s="25" t="s">
        <v>500</v>
      </c>
      <c r="G1148" s="166">
        <v>50213040</v>
      </c>
      <c r="H1148" s="27">
        <v>4670</v>
      </c>
    </row>
    <row r="1149" spans="1:9" x14ac:dyDescent="0.2">
      <c r="E1149" s="25" t="s">
        <v>36</v>
      </c>
      <c r="G1149" s="166">
        <v>10104040</v>
      </c>
      <c r="I1149" s="27">
        <v>4419.82</v>
      </c>
    </row>
    <row r="1150" spans="1:9" x14ac:dyDescent="0.2">
      <c r="E1150" s="25" t="s">
        <v>487</v>
      </c>
      <c r="G1150" s="166">
        <v>20201010</v>
      </c>
      <c r="I1150" s="27">
        <v>250.18</v>
      </c>
    </row>
    <row r="1151" spans="1:9" x14ac:dyDescent="0.2">
      <c r="F1151" s="25" t="s">
        <v>502</v>
      </c>
    </row>
    <row r="1153" spans="1:9" x14ac:dyDescent="0.2">
      <c r="A1153" s="25" t="s">
        <v>405</v>
      </c>
      <c r="B1153" s="25" t="s">
        <v>492</v>
      </c>
      <c r="C1153" s="26" t="s">
        <v>501</v>
      </c>
      <c r="D1153" s="25" t="s">
        <v>500</v>
      </c>
      <c r="G1153" s="166">
        <v>50213040</v>
      </c>
      <c r="H1153" s="27">
        <v>3384</v>
      </c>
    </row>
    <row r="1154" spans="1:9" x14ac:dyDescent="0.2">
      <c r="E1154" s="25" t="s">
        <v>36</v>
      </c>
      <c r="G1154" s="166">
        <v>10104040</v>
      </c>
      <c r="I1154" s="27">
        <v>3202.72</v>
      </c>
    </row>
    <row r="1155" spans="1:9" x14ac:dyDescent="0.2">
      <c r="E1155" s="25" t="s">
        <v>487</v>
      </c>
      <c r="G1155" s="166">
        <v>20201010</v>
      </c>
      <c r="I1155" s="27">
        <v>181.28</v>
      </c>
    </row>
    <row r="1156" spans="1:9" x14ac:dyDescent="0.2">
      <c r="F1156" s="25" t="s">
        <v>499</v>
      </c>
    </row>
    <row r="1158" spans="1:9" x14ac:dyDescent="0.2">
      <c r="A1158" s="25" t="s">
        <v>405</v>
      </c>
      <c r="B1158" s="25" t="s">
        <v>492</v>
      </c>
      <c r="C1158" s="26" t="s">
        <v>498</v>
      </c>
      <c r="D1158" s="25" t="s">
        <v>484</v>
      </c>
      <c r="G1158" s="166">
        <v>50203210</v>
      </c>
      <c r="H1158" s="27">
        <v>150189</v>
      </c>
    </row>
    <row r="1159" spans="1:9" x14ac:dyDescent="0.2">
      <c r="E1159" s="25" t="s">
        <v>36</v>
      </c>
      <c r="G1159" s="166">
        <v>10104040</v>
      </c>
      <c r="I1159" s="27">
        <v>142143.16</v>
      </c>
    </row>
    <row r="1160" spans="1:9" x14ac:dyDescent="0.2">
      <c r="E1160" s="25" t="s">
        <v>487</v>
      </c>
      <c r="G1160" s="166">
        <v>20201010</v>
      </c>
      <c r="I1160" s="27">
        <v>8045.84</v>
      </c>
    </row>
    <row r="1161" spans="1:9" x14ac:dyDescent="0.2">
      <c r="F1161" s="25" t="s">
        <v>497</v>
      </c>
    </row>
    <row r="1163" spans="1:9" x14ac:dyDescent="0.2">
      <c r="A1163" s="25" t="s">
        <v>405</v>
      </c>
      <c r="B1163" s="25" t="s">
        <v>492</v>
      </c>
      <c r="C1163" s="26" t="s">
        <v>496</v>
      </c>
      <c r="D1163" s="25" t="s">
        <v>484</v>
      </c>
      <c r="G1163" s="166">
        <v>50203210</v>
      </c>
      <c r="H1163" s="27">
        <v>8450</v>
      </c>
    </row>
    <row r="1164" spans="1:9" x14ac:dyDescent="0.2">
      <c r="E1164" s="25" t="s">
        <v>36</v>
      </c>
      <c r="G1164" s="166">
        <v>10104040</v>
      </c>
      <c r="I1164" s="27">
        <v>8450</v>
      </c>
    </row>
    <row r="1165" spans="1:9" x14ac:dyDescent="0.2">
      <c r="F1165" s="25" t="s">
        <v>495</v>
      </c>
    </row>
    <row r="1167" spans="1:9" x14ac:dyDescent="0.2">
      <c r="A1167" s="25" t="s">
        <v>405</v>
      </c>
      <c r="B1167" s="25" t="s">
        <v>492</v>
      </c>
      <c r="C1167" s="26" t="s">
        <v>494</v>
      </c>
      <c r="D1167" s="25" t="s">
        <v>74</v>
      </c>
      <c r="G1167" s="166">
        <v>10605030</v>
      </c>
      <c r="H1167" s="27">
        <v>52890</v>
      </c>
    </row>
    <row r="1168" spans="1:9" x14ac:dyDescent="0.2">
      <c r="E1168" s="25" t="s">
        <v>36</v>
      </c>
      <c r="G1168" s="166">
        <v>10104040</v>
      </c>
      <c r="I1168" s="27">
        <v>52890</v>
      </c>
    </row>
    <row r="1169" spans="1:9" x14ac:dyDescent="0.2">
      <c r="F1169" s="25" t="s">
        <v>493</v>
      </c>
    </row>
    <row r="1171" spans="1:9" x14ac:dyDescent="0.2">
      <c r="A1171" s="25" t="s">
        <v>405</v>
      </c>
      <c r="B1171" s="25" t="s">
        <v>492</v>
      </c>
      <c r="C1171" s="26" t="s">
        <v>491</v>
      </c>
      <c r="D1171" s="25" t="s">
        <v>74</v>
      </c>
      <c r="G1171" s="166">
        <v>10605030</v>
      </c>
      <c r="H1171" s="27">
        <v>301000</v>
      </c>
    </row>
    <row r="1172" spans="1:9" x14ac:dyDescent="0.2">
      <c r="E1172" s="25" t="s">
        <v>36</v>
      </c>
      <c r="G1172" s="166">
        <v>10104040</v>
      </c>
      <c r="I1172" s="27">
        <v>288960</v>
      </c>
    </row>
    <row r="1173" spans="1:9" x14ac:dyDescent="0.2">
      <c r="E1173" s="25" t="s">
        <v>487</v>
      </c>
      <c r="G1173" s="166">
        <v>20201010</v>
      </c>
      <c r="I1173" s="27">
        <v>12040</v>
      </c>
    </row>
    <row r="1174" spans="1:9" x14ac:dyDescent="0.2">
      <c r="F1174" s="25" t="s">
        <v>490</v>
      </c>
    </row>
    <row r="1176" spans="1:9" x14ac:dyDescent="0.2">
      <c r="A1176" s="25" t="s">
        <v>405</v>
      </c>
      <c r="B1176" s="25" t="s">
        <v>489</v>
      </c>
      <c r="C1176" s="26" t="s">
        <v>488</v>
      </c>
      <c r="D1176" s="25" t="s">
        <v>484</v>
      </c>
      <c r="G1176" s="166">
        <v>50203210</v>
      </c>
      <c r="H1176" s="27">
        <v>9636</v>
      </c>
    </row>
    <row r="1177" spans="1:9" x14ac:dyDescent="0.2">
      <c r="E1177" s="25" t="s">
        <v>36</v>
      </c>
      <c r="G1177" s="166">
        <v>10104040</v>
      </c>
      <c r="I1177" s="27">
        <v>9119.7800000000007</v>
      </c>
    </row>
    <row r="1178" spans="1:9" x14ac:dyDescent="0.2">
      <c r="E1178" s="25" t="s">
        <v>487</v>
      </c>
      <c r="G1178" s="166">
        <v>20201010</v>
      </c>
      <c r="I1178" s="27">
        <v>516.22</v>
      </c>
    </row>
    <row r="1179" spans="1:9" x14ac:dyDescent="0.2">
      <c r="F1179" s="25" t="s">
        <v>486</v>
      </c>
    </row>
    <row r="1181" spans="1:9" x14ac:dyDescent="0.2">
      <c r="A1181" s="25" t="s">
        <v>405</v>
      </c>
      <c r="B1181" s="25" t="s">
        <v>404</v>
      </c>
      <c r="C1181" s="26" t="s">
        <v>485</v>
      </c>
      <c r="D1181" s="25" t="s">
        <v>484</v>
      </c>
      <c r="G1181" s="166">
        <v>50203210</v>
      </c>
      <c r="H1181" s="27">
        <v>3500</v>
      </c>
    </row>
    <row r="1182" spans="1:9" x14ac:dyDescent="0.2">
      <c r="E1182" s="25" t="s">
        <v>36</v>
      </c>
      <c r="G1182" s="166">
        <v>10104040</v>
      </c>
      <c r="I1182" s="27">
        <v>3500</v>
      </c>
    </row>
    <row r="1183" spans="1:9" x14ac:dyDescent="0.2">
      <c r="F1183" s="25" t="s">
        <v>483</v>
      </c>
    </row>
    <row r="1186" spans="1:7" x14ac:dyDescent="0.2">
      <c r="C1186" s="35" t="s">
        <v>398</v>
      </c>
      <c r="E1186" s="27">
        <v>29236022.359999999</v>
      </c>
      <c r="F1186" s="27">
        <v>29236022.359999999</v>
      </c>
    </row>
    <row r="1191" spans="1:7" x14ac:dyDescent="0.2">
      <c r="D1191" s="165" t="s">
        <v>401</v>
      </c>
    </row>
    <row r="1194" spans="1:7" x14ac:dyDescent="0.2">
      <c r="F1194" s="38" t="s">
        <v>265</v>
      </c>
    </row>
    <row r="1195" spans="1:7" x14ac:dyDescent="0.2">
      <c r="F1195" s="26" t="s">
        <v>267</v>
      </c>
    </row>
    <row r="1197" spans="1:7" x14ac:dyDescent="0.2">
      <c r="F1197" s="26" t="s">
        <v>400</v>
      </c>
    </row>
    <row r="1199" spans="1:7" x14ac:dyDescent="0.2">
      <c r="A1199" s="41" t="s">
        <v>482</v>
      </c>
      <c r="G1199" s="42" t="s">
        <v>271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34"/>
  <sheetViews>
    <sheetView workbookViewId="0"/>
  </sheetViews>
  <sheetFormatPr defaultRowHeight="12.75" x14ac:dyDescent="0.2"/>
  <cols>
    <col min="1" max="256" width="11.42578125" style="2" customWidth="1"/>
    <col min="257" max="16384" width="9.140625" style="2"/>
  </cols>
  <sheetData>
    <row r="4" spans="4:7" ht="15" x14ac:dyDescent="0.2">
      <c r="D4" s="170" t="s">
        <v>0</v>
      </c>
    </row>
    <row r="6" spans="4:7" x14ac:dyDescent="0.2">
      <c r="D6" s="169" t="s">
        <v>1</v>
      </c>
    </row>
    <row r="7" spans="4:7" x14ac:dyDescent="0.2">
      <c r="D7" s="8" t="s">
        <v>2</v>
      </c>
    </row>
    <row r="10" spans="4:7" ht="18" x14ac:dyDescent="0.2">
      <c r="D10" s="168" t="s">
        <v>481</v>
      </c>
    </row>
    <row r="12" spans="4:7" x14ac:dyDescent="0.2">
      <c r="D12" s="8" t="s">
        <v>480</v>
      </c>
    </row>
    <row r="15" spans="4:7" x14ac:dyDescent="0.2">
      <c r="G15" s="167" t="s">
        <v>479</v>
      </c>
    </row>
    <row r="16" spans="4:7" x14ac:dyDescent="0.2">
      <c r="E16" s="8" t="s">
        <v>478</v>
      </c>
    </row>
    <row r="17" spans="1:9" x14ac:dyDescent="0.2">
      <c r="A17" s="8" t="s">
        <v>477</v>
      </c>
      <c r="C17" s="8" t="s">
        <v>476</v>
      </c>
      <c r="D17" s="8" t="s">
        <v>475</v>
      </c>
      <c r="F17" s="8" t="s">
        <v>16</v>
      </c>
      <c r="G17" s="8" t="s">
        <v>17</v>
      </c>
    </row>
    <row r="19" spans="1:9" x14ac:dyDescent="0.2">
      <c r="A19" s="25" t="s">
        <v>405</v>
      </c>
      <c r="B19" s="25" t="s">
        <v>474</v>
      </c>
      <c r="C19" s="26" t="s">
        <v>981</v>
      </c>
      <c r="D19" s="25" t="s">
        <v>48</v>
      </c>
      <c r="G19" s="166">
        <v>10399990</v>
      </c>
      <c r="H19" s="27">
        <v>144000</v>
      </c>
    </row>
    <row r="20" spans="1:9" x14ac:dyDescent="0.2">
      <c r="E20" s="25" t="s">
        <v>152</v>
      </c>
      <c r="G20" s="166">
        <v>30101010</v>
      </c>
      <c r="I20" s="27">
        <v>144000</v>
      </c>
    </row>
    <row r="21" spans="1:9" x14ac:dyDescent="0.2">
      <c r="F21" s="25" t="s">
        <v>980</v>
      </c>
    </row>
    <row r="23" spans="1:9" x14ac:dyDescent="0.2">
      <c r="A23" s="25" t="s">
        <v>405</v>
      </c>
      <c r="B23" s="25" t="s">
        <v>474</v>
      </c>
      <c r="C23" s="26" t="s">
        <v>979</v>
      </c>
      <c r="D23" s="25" t="s">
        <v>112</v>
      </c>
      <c r="G23" s="166">
        <v>19901030</v>
      </c>
      <c r="H23" s="27">
        <v>0.25</v>
      </c>
    </row>
    <row r="24" spans="1:9" x14ac:dyDescent="0.2">
      <c r="E24" s="25" t="s">
        <v>152</v>
      </c>
      <c r="G24" s="166">
        <v>30101010</v>
      </c>
      <c r="I24" s="27">
        <v>0.25</v>
      </c>
    </row>
    <row r="25" spans="1:9" x14ac:dyDescent="0.2">
      <c r="F25" s="25" t="s">
        <v>978</v>
      </c>
    </row>
    <row r="27" spans="1:9" x14ac:dyDescent="0.2">
      <c r="A27" s="25" t="s">
        <v>405</v>
      </c>
      <c r="B27" s="25" t="s">
        <v>474</v>
      </c>
      <c r="C27" s="26" t="s">
        <v>977</v>
      </c>
      <c r="D27" s="25" t="s">
        <v>112</v>
      </c>
      <c r="G27" s="166">
        <v>19901030</v>
      </c>
      <c r="H27" s="27">
        <v>0.04</v>
      </c>
    </row>
    <row r="28" spans="1:9" x14ac:dyDescent="0.2">
      <c r="E28" s="25" t="s">
        <v>152</v>
      </c>
      <c r="G28" s="166">
        <v>30101010</v>
      </c>
      <c r="I28" s="27">
        <v>0.04</v>
      </c>
    </row>
    <row r="29" spans="1:9" x14ac:dyDescent="0.2">
      <c r="F29" s="25" t="s">
        <v>976</v>
      </c>
    </row>
    <row r="31" spans="1:9" x14ac:dyDescent="0.2">
      <c r="A31" s="25" t="s">
        <v>405</v>
      </c>
      <c r="B31" s="25" t="s">
        <v>474</v>
      </c>
      <c r="C31" s="26" t="s">
        <v>975</v>
      </c>
      <c r="D31" s="25" t="s">
        <v>112</v>
      </c>
      <c r="G31" s="166">
        <v>19901030</v>
      </c>
      <c r="H31" s="27">
        <v>55000</v>
      </c>
    </row>
    <row r="32" spans="1:9" x14ac:dyDescent="0.2">
      <c r="E32" s="25" t="s">
        <v>152</v>
      </c>
      <c r="G32" s="166">
        <v>30101010</v>
      </c>
      <c r="I32" s="27">
        <v>55000</v>
      </c>
    </row>
    <row r="33" spans="1:9" x14ac:dyDescent="0.2">
      <c r="F33" s="25" t="s">
        <v>974</v>
      </c>
    </row>
    <row r="35" spans="1:9" x14ac:dyDescent="0.2">
      <c r="A35" s="25" t="s">
        <v>405</v>
      </c>
      <c r="B35" s="25" t="s">
        <v>466</v>
      </c>
      <c r="C35" s="26" t="s">
        <v>973</v>
      </c>
      <c r="D35" s="25" t="s">
        <v>112</v>
      </c>
      <c r="G35" s="166">
        <v>19901030</v>
      </c>
      <c r="H35" s="27">
        <v>5500</v>
      </c>
    </row>
    <row r="36" spans="1:9" x14ac:dyDescent="0.2">
      <c r="E36" s="25" t="s">
        <v>152</v>
      </c>
      <c r="G36" s="166">
        <v>30101010</v>
      </c>
      <c r="I36" s="27">
        <v>5500</v>
      </c>
    </row>
    <row r="37" spans="1:9" x14ac:dyDescent="0.2">
      <c r="F37" s="25" t="s">
        <v>972</v>
      </c>
    </row>
    <row r="39" spans="1:9" x14ac:dyDescent="0.2">
      <c r="A39" s="25" t="s">
        <v>405</v>
      </c>
      <c r="B39" s="25" t="s">
        <v>466</v>
      </c>
      <c r="C39" s="26" t="s">
        <v>971</v>
      </c>
      <c r="D39" s="25" t="s">
        <v>970</v>
      </c>
      <c r="G39" s="166">
        <v>40301020</v>
      </c>
      <c r="H39" s="27">
        <v>628682.82999999996</v>
      </c>
    </row>
    <row r="40" spans="1:9" x14ac:dyDescent="0.2">
      <c r="E40" s="25" t="s">
        <v>160</v>
      </c>
      <c r="G40" s="166">
        <v>40301010</v>
      </c>
      <c r="I40" s="27">
        <v>628682.82999999996</v>
      </c>
    </row>
    <row r="41" spans="1:9" x14ac:dyDescent="0.2">
      <c r="F41" s="25" t="s">
        <v>969</v>
      </c>
    </row>
    <row r="43" spans="1:9" x14ac:dyDescent="0.2">
      <c r="A43" s="25" t="s">
        <v>405</v>
      </c>
      <c r="B43" s="25" t="s">
        <v>460</v>
      </c>
      <c r="C43" s="26" t="s">
        <v>968</v>
      </c>
      <c r="D43" s="25" t="s">
        <v>40</v>
      </c>
      <c r="G43" s="166">
        <v>10303030</v>
      </c>
      <c r="H43" s="27">
        <v>11000</v>
      </c>
    </row>
    <row r="44" spans="1:9" x14ac:dyDescent="0.2">
      <c r="E44" s="25" t="s">
        <v>152</v>
      </c>
      <c r="G44" s="166">
        <v>30101010</v>
      </c>
      <c r="I44" s="27">
        <v>11000</v>
      </c>
    </row>
    <row r="45" spans="1:9" x14ac:dyDescent="0.2">
      <c r="F45" s="25" t="s">
        <v>967</v>
      </c>
    </row>
    <row r="47" spans="1:9" x14ac:dyDescent="0.2">
      <c r="A47" s="25" t="s">
        <v>405</v>
      </c>
      <c r="B47" s="25" t="s">
        <v>445</v>
      </c>
      <c r="C47" s="26" t="s">
        <v>966</v>
      </c>
      <c r="D47" s="25" t="s">
        <v>36</v>
      </c>
      <c r="G47" s="166">
        <v>10104040</v>
      </c>
      <c r="H47" s="27">
        <v>5527.15</v>
      </c>
    </row>
    <row r="48" spans="1:9" x14ac:dyDescent="0.2">
      <c r="D48" s="25" t="s">
        <v>487</v>
      </c>
      <c r="G48" s="166">
        <v>20201010</v>
      </c>
      <c r="H48" s="27">
        <v>312.85000000000002</v>
      </c>
    </row>
    <row r="49" spans="1:9" x14ac:dyDescent="0.2">
      <c r="E49" s="25" t="s">
        <v>500</v>
      </c>
      <c r="G49" s="166">
        <v>50213040</v>
      </c>
      <c r="I49" s="27">
        <v>5840</v>
      </c>
    </row>
    <row r="50" spans="1:9" x14ac:dyDescent="0.2">
      <c r="F50" s="25" t="s">
        <v>965</v>
      </c>
    </row>
    <row r="52" spans="1:9" x14ac:dyDescent="0.2">
      <c r="A52" s="25" t="s">
        <v>405</v>
      </c>
      <c r="B52" s="25" t="s">
        <v>426</v>
      </c>
      <c r="C52" s="26" t="s">
        <v>964</v>
      </c>
      <c r="D52" s="25" t="s">
        <v>40</v>
      </c>
      <c r="G52" s="166">
        <v>10303030</v>
      </c>
      <c r="H52" s="27">
        <v>219.5</v>
      </c>
    </row>
    <row r="53" spans="1:9" x14ac:dyDescent="0.2">
      <c r="E53" s="25" t="s">
        <v>152</v>
      </c>
      <c r="G53" s="166">
        <v>30101010</v>
      </c>
      <c r="I53" s="27">
        <v>219.5</v>
      </c>
    </row>
    <row r="54" spans="1:9" x14ac:dyDescent="0.2">
      <c r="F54" s="25" t="s">
        <v>963</v>
      </c>
    </row>
    <row r="56" spans="1:9" x14ac:dyDescent="0.2">
      <c r="A56" s="25" t="s">
        <v>405</v>
      </c>
      <c r="B56" s="25" t="s">
        <v>530</v>
      </c>
      <c r="C56" s="26" t="s">
        <v>962</v>
      </c>
      <c r="D56" s="25" t="s">
        <v>36</v>
      </c>
      <c r="G56" s="166">
        <v>10104040</v>
      </c>
      <c r="H56" s="27">
        <v>12825</v>
      </c>
    </row>
    <row r="57" spans="1:9" x14ac:dyDescent="0.2">
      <c r="D57" s="25" t="s">
        <v>487</v>
      </c>
      <c r="G57" s="166">
        <v>20201010</v>
      </c>
      <c r="H57" s="27">
        <v>675</v>
      </c>
    </row>
    <row r="58" spans="1:9" x14ac:dyDescent="0.2">
      <c r="E58" s="25" t="s">
        <v>554</v>
      </c>
      <c r="G58" s="166">
        <v>50299990</v>
      </c>
      <c r="I58" s="27">
        <v>13500</v>
      </c>
    </row>
    <row r="59" spans="1:9" x14ac:dyDescent="0.2">
      <c r="F59" s="25" t="s">
        <v>961</v>
      </c>
    </row>
    <row r="61" spans="1:9" x14ac:dyDescent="0.2">
      <c r="A61" s="25" t="s">
        <v>405</v>
      </c>
      <c r="B61" s="25" t="s">
        <v>525</v>
      </c>
      <c r="C61" s="26" t="s">
        <v>960</v>
      </c>
      <c r="D61" s="25" t="s">
        <v>36</v>
      </c>
      <c r="G61" s="166">
        <v>10104040</v>
      </c>
      <c r="H61" s="27">
        <v>43015</v>
      </c>
    </row>
    <row r="62" spans="1:9" x14ac:dyDescent="0.2">
      <c r="E62" s="25" t="s">
        <v>187</v>
      </c>
      <c r="G62" s="166">
        <v>50201010</v>
      </c>
      <c r="I62" s="27">
        <v>43015</v>
      </c>
    </row>
    <row r="63" spans="1:9" x14ac:dyDescent="0.2">
      <c r="F63" s="25" t="s">
        <v>959</v>
      </c>
    </row>
    <row r="65" spans="1:9" x14ac:dyDescent="0.2">
      <c r="A65" s="25" t="s">
        <v>405</v>
      </c>
      <c r="B65" s="25" t="s">
        <v>525</v>
      </c>
      <c r="C65" s="26" t="s">
        <v>958</v>
      </c>
      <c r="D65" s="25" t="s">
        <v>36</v>
      </c>
      <c r="G65" s="166">
        <v>10104040</v>
      </c>
      <c r="H65" s="27">
        <v>5460.49</v>
      </c>
    </row>
    <row r="66" spans="1:9" x14ac:dyDescent="0.2">
      <c r="E66" s="25" t="s">
        <v>519</v>
      </c>
      <c r="G66" s="166">
        <v>20201020</v>
      </c>
      <c r="I66" s="27">
        <v>300</v>
      </c>
    </row>
    <row r="67" spans="1:9" x14ac:dyDescent="0.2">
      <c r="E67" s="25" t="s">
        <v>523</v>
      </c>
      <c r="G67" s="166">
        <v>20201030</v>
      </c>
      <c r="I67" s="27">
        <v>300</v>
      </c>
    </row>
    <row r="68" spans="1:9" x14ac:dyDescent="0.2">
      <c r="E68" s="25" t="s">
        <v>140</v>
      </c>
      <c r="G68" s="166">
        <v>20201040</v>
      </c>
      <c r="I68" s="27">
        <v>407.16</v>
      </c>
    </row>
    <row r="69" spans="1:9" x14ac:dyDescent="0.2">
      <c r="E69" s="25" t="s">
        <v>150</v>
      </c>
      <c r="G69" s="166">
        <v>29999990</v>
      </c>
      <c r="I69" s="27">
        <v>4453.33</v>
      </c>
    </row>
    <row r="70" spans="1:9" x14ac:dyDescent="0.2">
      <c r="F70" s="25" t="s">
        <v>957</v>
      </c>
    </row>
    <row r="72" spans="1:9" x14ac:dyDescent="0.2">
      <c r="A72" s="25" t="s">
        <v>405</v>
      </c>
      <c r="B72" s="25" t="s">
        <v>492</v>
      </c>
      <c r="C72" s="26" t="s">
        <v>956</v>
      </c>
      <c r="D72" s="25" t="s">
        <v>36</v>
      </c>
      <c r="G72" s="166">
        <v>10104040</v>
      </c>
      <c r="H72" s="27">
        <v>31137.5</v>
      </c>
    </row>
    <row r="73" spans="1:9" x14ac:dyDescent="0.2">
      <c r="D73" s="25" t="s">
        <v>487</v>
      </c>
      <c r="G73" s="166">
        <v>20201010</v>
      </c>
      <c r="H73" s="27">
        <v>1762.5</v>
      </c>
    </row>
    <row r="74" spans="1:9" x14ac:dyDescent="0.2">
      <c r="E74" s="25" t="s">
        <v>500</v>
      </c>
      <c r="G74" s="166">
        <v>50213040</v>
      </c>
      <c r="I74" s="27">
        <v>32900</v>
      </c>
    </row>
    <row r="75" spans="1:9" x14ac:dyDescent="0.2">
      <c r="F75" s="25" t="s">
        <v>955</v>
      </c>
    </row>
    <row r="77" spans="1:9" x14ac:dyDescent="0.2">
      <c r="A77" s="25" t="s">
        <v>405</v>
      </c>
      <c r="B77" s="25" t="s">
        <v>492</v>
      </c>
      <c r="C77" s="26" t="s">
        <v>954</v>
      </c>
      <c r="D77" s="25" t="s">
        <v>36</v>
      </c>
      <c r="G77" s="166">
        <v>10104040</v>
      </c>
      <c r="H77" s="27">
        <v>20102.150000000001</v>
      </c>
    </row>
    <row r="78" spans="1:9" x14ac:dyDescent="0.2">
      <c r="D78" s="25" t="s">
        <v>487</v>
      </c>
      <c r="G78" s="166">
        <v>20201010</v>
      </c>
      <c r="H78" s="27">
        <v>1137.8499999999999</v>
      </c>
    </row>
    <row r="79" spans="1:9" x14ac:dyDescent="0.2">
      <c r="E79" s="25" t="s">
        <v>500</v>
      </c>
      <c r="G79" s="166">
        <v>50213040</v>
      </c>
      <c r="I79" s="27">
        <v>21240</v>
      </c>
    </row>
    <row r="80" spans="1:9" x14ac:dyDescent="0.2">
      <c r="F80" s="25" t="s">
        <v>953</v>
      </c>
    </row>
    <row r="82" spans="1:9" x14ac:dyDescent="0.2">
      <c r="A82" s="25" t="s">
        <v>405</v>
      </c>
      <c r="B82" s="25" t="s">
        <v>492</v>
      </c>
      <c r="C82" s="26" t="s">
        <v>952</v>
      </c>
      <c r="D82" s="25" t="s">
        <v>36</v>
      </c>
      <c r="G82" s="166">
        <v>10104040</v>
      </c>
      <c r="H82" s="27">
        <v>24976.240000000002</v>
      </c>
    </row>
    <row r="83" spans="1:9" x14ac:dyDescent="0.2">
      <c r="D83" s="25" t="s">
        <v>487</v>
      </c>
      <c r="G83" s="166">
        <v>20201010</v>
      </c>
      <c r="H83" s="27">
        <v>1413.76</v>
      </c>
    </row>
    <row r="84" spans="1:9" x14ac:dyDescent="0.2">
      <c r="E84" s="25" t="s">
        <v>500</v>
      </c>
      <c r="G84" s="166">
        <v>50213040</v>
      </c>
      <c r="I84" s="27">
        <v>26390</v>
      </c>
    </row>
    <row r="85" spans="1:9" x14ac:dyDescent="0.2">
      <c r="F85" s="25" t="s">
        <v>951</v>
      </c>
    </row>
    <row r="87" spans="1:9" x14ac:dyDescent="0.2">
      <c r="A87" s="25" t="s">
        <v>405</v>
      </c>
      <c r="B87" s="25" t="s">
        <v>492</v>
      </c>
      <c r="C87" s="26" t="s">
        <v>950</v>
      </c>
      <c r="D87" s="25" t="s">
        <v>36</v>
      </c>
      <c r="G87" s="166">
        <v>10104040</v>
      </c>
      <c r="H87" s="27">
        <v>9681.9599999999991</v>
      </c>
    </row>
    <row r="88" spans="1:9" x14ac:dyDescent="0.2">
      <c r="D88" s="25" t="s">
        <v>487</v>
      </c>
      <c r="G88" s="166">
        <v>20201010</v>
      </c>
      <c r="H88" s="27">
        <v>548.04</v>
      </c>
    </row>
    <row r="89" spans="1:9" x14ac:dyDescent="0.2">
      <c r="E89" s="25" t="s">
        <v>500</v>
      </c>
      <c r="G89" s="166">
        <v>50213040</v>
      </c>
      <c r="I89" s="27">
        <v>10230</v>
      </c>
    </row>
    <row r="90" spans="1:9" x14ac:dyDescent="0.2">
      <c r="F90" s="25" t="s">
        <v>949</v>
      </c>
    </row>
    <row r="92" spans="1:9" x14ac:dyDescent="0.2">
      <c r="A92" s="25" t="s">
        <v>405</v>
      </c>
      <c r="B92" s="25" t="s">
        <v>404</v>
      </c>
      <c r="C92" s="26" t="s">
        <v>948</v>
      </c>
      <c r="D92" s="25" t="s">
        <v>124</v>
      </c>
      <c r="G92" s="166">
        <v>20101010</v>
      </c>
      <c r="H92" s="27">
        <v>534.64</v>
      </c>
    </row>
    <row r="93" spans="1:9" x14ac:dyDescent="0.2">
      <c r="E93" s="25" t="s">
        <v>152</v>
      </c>
      <c r="G93" s="166">
        <v>30101010</v>
      </c>
      <c r="I93" s="27">
        <v>534.64</v>
      </c>
    </row>
    <row r="94" spans="1:9" x14ac:dyDescent="0.2">
      <c r="F94" s="25" t="s">
        <v>947</v>
      </c>
    </row>
    <row r="96" spans="1:9" x14ac:dyDescent="0.2">
      <c r="A96" s="25" t="s">
        <v>405</v>
      </c>
      <c r="B96" s="25" t="s">
        <v>404</v>
      </c>
      <c r="C96" s="26" t="s">
        <v>946</v>
      </c>
      <c r="D96" s="25" t="s">
        <v>152</v>
      </c>
      <c r="G96" s="166">
        <v>30101010</v>
      </c>
      <c r="H96" s="27">
        <v>6983800</v>
      </c>
    </row>
    <row r="97" spans="1:9" x14ac:dyDescent="0.2">
      <c r="E97" s="25" t="s">
        <v>50</v>
      </c>
      <c r="G97" s="166">
        <v>10402020</v>
      </c>
      <c r="I97" s="27">
        <v>6983800</v>
      </c>
    </row>
    <row r="98" spans="1:9" x14ac:dyDescent="0.2">
      <c r="F98" s="25" t="s">
        <v>945</v>
      </c>
    </row>
    <row r="100" spans="1:9" x14ac:dyDescent="0.2">
      <c r="A100" s="25" t="s">
        <v>405</v>
      </c>
      <c r="B100" s="25" t="s">
        <v>404</v>
      </c>
      <c r="C100" s="26" t="s">
        <v>944</v>
      </c>
      <c r="D100" s="25" t="s">
        <v>152</v>
      </c>
      <c r="G100" s="166">
        <v>30101010</v>
      </c>
      <c r="H100" s="27">
        <v>3093893.23</v>
      </c>
    </row>
    <row r="101" spans="1:9" x14ac:dyDescent="0.2">
      <c r="E101" s="25" t="s">
        <v>50</v>
      </c>
      <c r="G101" s="166">
        <v>10402020</v>
      </c>
      <c r="I101" s="27">
        <v>3093893.23</v>
      </c>
    </row>
    <row r="102" spans="1:9" x14ac:dyDescent="0.2">
      <c r="F102" s="25" t="s">
        <v>943</v>
      </c>
    </row>
    <row r="104" spans="1:9" x14ac:dyDescent="0.2">
      <c r="A104" s="25" t="s">
        <v>405</v>
      </c>
      <c r="B104" s="25" t="s">
        <v>404</v>
      </c>
      <c r="C104" s="26" t="s">
        <v>942</v>
      </c>
      <c r="D104" s="25" t="s">
        <v>152</v>
      </c>
      <c r="G104" s="166">
        <v>30101010</v>
      </c>
      <c r="H104" s="27">
        <v>468720</v>
      </c>
    </row>
    <row r="105" spans="1:9" x14ac:dyDescent="0.2">
      <c r="E105" s="25" t="s">
        <v>124</v>
      </c>
      <c r="G105" s="166">
        <v>20101010</v>
      </c>
      <c r="I105" s="27">
        <v>468720</v>
      </c>
    </row>
    <row r="106" spans="1:9" x14ac:dyDescent="0.2">
      <c r="F106" s="25" t="s">
        <v>941</v>
      </c>
    </row>
    <row r="108" spans="1:9" x14ac:dyDescent="0.2">
      <c r="A108" s="25" t="s">
        <v>405</v>
      </c>
      <c r="B108" s="25" t="s">
        <v>404</v>
      </c>
      <c r="C108" s="26" t="s">
        <v>940</v>
      </c>
      <c r="D108" s="25" t="s">
        <v>118</v>
      </c>
      <c r="G108" s="166">
        <v>19902030</v>
      </c>
      <c r="H108" s="27">
        <v>18000</v>
      </c>
    </row>
    <row r="109" spans="1:9" x14ac:dyDescent="0.2">
      <c r="E109" s="25" t="s">
        <v>152</v>
      </c>
      <c r="G109" s="166">
        <v>30101010</v>
      </c>
      <c r="I109" s="27">
        <v>18000</v>
      </c>
    </row>
    <row r="110" spans="1:9" x14ac:dyDescent="0.2">
      <c r="F110" s="25" t="s">
        <v>939</v>
      </c>
    </row>
    <row r="112" spans="1:9" x14ac:dyDescent="0.2">
      <c r="A112" s="25" t="s">
        <v>405</v>
      </c>
      <c r="B112" s="25" t="s">
        <v>404</v>
      </c>
      <c r="C112" s="26" t="s">
        <v>938</v>
      </c>
      <c r="D112" s="25" t="s">
        <v>150</v>
      </c>
      <c r="G112" s="166">
        <v>29999990</v>
      </c>
      <c r="H112" s="27">
        <v>27778425</v>
      </c>
    </row>
    <row r="113" spans="1:9" x14ac:dyDescent="0.2">
      <c r="E113" s="25" t="s">
        <v>152</v>
      </c>
      <c r="G113" s="166">
        <v>30101010</v>
      </c>
      <c r="I113" s="27">
        <v>27778425</v>
      </c>
    </row>
    <row r="114" spans="1:9" x14ac:dyDescent="0.2">
      <c r="F114" s="25" t="s">
        <v>937</v>
      </c>
    </row>
    <row r="116" spans="1:9" x14ac:dyDescent="0.2">
      <c r="A116" s="25" t="s">
        <v>405</v>
      </c>
      <c r="B116" s="25" t="s">
        <v>404</v>
      </c>
      <c r="C116" s="26" t="s">
        <v>936</v>
      </c>
      <c r="D116" s="25" t="s">
        <v>126</v>
      </c>
      <c r="G116" s="166">
        <v>20101020</v>
      </c>
      <c r="H116" s="27">
        <v>3939096.06</v>
      </c>
    </row>
    <row r="117" spans="1:9" x14ac:dyDescent="0.2">
      <c r="E117" s="25" t="s">
        <v>152</v>
      </c>
      <c r="G117" s="166">
        <v>30101010</v>
      </c>
      <c r="I117" s="27">
        <v>3939096.06</v>
      </c>
    </row>
    <row r="118" spans="1:9" x14ac:dyDescent="0.2">
      <c r="F118" s="25" t="s">
        <v>935</v>
      </c>
    </row>
    <row r="121" spans="1:9" x14ac:dyDescent="0.2">
      <c r="C121" s="35" t="s">
        <v>398</v>
      </c>
      <c r="E121" s="27">
        <v>43285447.039999999</v>
      </c>
      <c r="F121" s="27">
        <v>43285447.039999999</v>
      </c>
    </row>
    <row r="126" spans="1:9" x14ac:dyDescent="0.2">
      <c r="D126" s="165" t="s">
        <v>401</v>
      </c>
    </row>
    <row r="129" spans="1:7" x14ac:dyDescent="0.2">
      <c r="F129" s="38" t="s">
        <v>265</v>
      </c>
    </row>
    <row r="130" spans="1:7" x14ac:dyDescent="0.2">
      <c r="F130" s="26" t="s">
        <v>267</v>
      </c>
    </row>
    <row r="132" spans="1:7" x14ac:dyDescent="0.2">
      <c r="F132" s="26" t="s">
        <v>400</v>
      </c>
    </row>
    <row r="134" spans="1:7" x14ac:dyDescent="0.2">
      <c r="A134" s="41" t="s">
        <v>934</v>
      </c>
      <c r="G134" s="42" t="s">
        <v>271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05"/>
  <sheetViews>
    <sheetView workbookViewId="0"/>
  </sheetViews>
  <sheetFormatPr defaultRowHeight="12.75" x14ac:dyDescent="0.2"/>
  <cols>
    <col min="1" max="256" width="11.42578125" style="2" customWidth="1"/>
    <col min="257" max="16384" width="9.140625" style="2"/>
  </cols>
  <sheetData>
    <row r="4" spans="4:7" ht="15" x14ac:dyDescent="0.2">
      <c r="D4" s="170" t="s">
        <v>0</v>
      </c>
    </row>
    <row r="6" spans="4:7" x14ac:dyDescent="0.2">
      <c r="D6" s="169" t="s">
        <v>1</v>
      </c>
    </row>
    <row r="7" spans="4:7" x14ac:dyDescent="0.2">
      <c r="D7" s="8" t="s">
        <v>2</v>
      </c>
    </row>
    <row r="10" spans="4:7" ht="18" x14ac:dyDescent="0.2">
      <c r="D10" s="168" t="s">
        <v>481</v>
      </c>
    </row>
    <row r="12" spans="4:7" x14ac:dyDescent="0.2">
      <c r="D12" s="8" t="s">
        <v>480</v>
      </c>
    </row>
    <row r="15" spans="4:7" x14ac:dyDescent="0.2">
      <c r="G15" s="167" t="s">
        <v>479</v>
      </c>
    </row>
    <row r="16" spans="4:7" x14ac:dyDescent="0.2">
      <c r="E16" s="8" t="s">
        <v>478</v>
      </c>
    </row>
    <row r="17" spans="1:9" x14ac:dyDescent="0.2">
      <c r="A17" s="8" t="s">
        <v>477</v>
      </c>
      <c r="C17" s="8" t="s">
        <v>476</v>
      </c>
      <c r="D17" s="8" t="s">
        <v>475</v>
      </c>
      <c r="F17" s="8" t="s">
        <v>16</v>
      </c>
      <c r="G17" s="8" t="s">
        <v>17</v>
      </c>
    </row>
    <row r="19" spans="1:9" x14ac:dyDescent="0.2">
      <c r="A19" s="25" t="s">
        <v>405</v>
      </c>
      <c r="B19" s="25" t="s">
        <v>474</v>
      </c>
      <c r="C19" s="26" t="s">
        <v>1118</v>
      </c>
      <c r="D19" s="25" t="s">
        <v>152</v>
      </c>
      <c r="G19" s="166">
        <v>30101010</v>
      </c>
      <c r="H19" s="27">
        <v>5500</v>
      </c>
    </row>
    <row r="20" spans="1:9" x14ac:dyDescent="0.2">
      <c r="E20" s="25" t="s">
        <v>112</v>
      </c>
      <c r="G20" s="166">
        <v>19901030</v>
      </c>
      <c r="I20" s="27">
        <v>5500</v>
      </c>
    </row>
    <row r="21" spans="1:9" x14ac:dyDescent="0.2">
      <c r="F21" s="25" t="s">
        <v>1117</v>
      </c>
    </row>
    <row r="23" spans="1:9" x14ac:dyDescent="0.2">
      <c r="A23" s="25" t="s">
        <v>405</v>
      </c>
      <c r="B23" s="25" t="s">
        <v>474</v>
      </c>
      <c r="C23" s="26" t="s">
        <v>1116</v>
      </c>
      <c r="D23" s="25" t="s">
        <v>152</v>
      </c>
      <c r="G23" s="166">
        <v>30101010</v>
      </c>
      <c r="H23" s="27">
        <v>55000</v>
      </c>
    </row>
    <row r="24" spans="1:9" x14ac:dyDescent="0.2">
      <c r="E24" s="25" t="s">
        <v>112</v>
      </c>
      <c r="G24" s="166">
        <v>19901030</v>
      </c>
      <c r="I24" s="27">
        <v>55000</v>
      </c>
    </row>
    <row r="25" spans="1:9" x14ac:dyDescent="0.2">
      <c r="F25" s="25" t="s">
        <v>1115</v>
      </c>
    </row>
    <row r="27" spans="1:9" x14ac:dyDescent="0.2">
      <c r="A27" s="25" t="s">
        <v>405</v>
      </c>
      <c r="B27" s="25" t="s">
        <v>445</v>
      </c>
      <c r="C27" s="26" t="s">
        <v>1114</v>
      </c>
      <c r="D27" s="25" t="s">
        <v>152</v>
      </c>
      <c r="G27" s="166">
        <v>30101010</v>
      </c>
      <c r="H27" s="27">
        <v>2294</v>
      </c>
    </row>
    <row r="28" spans="1:9" x14ac:dyDescent="0.2">
      <c r="E28" s="25" t="s">
        <v>112</v>
      </c>
      <c r="G28" s="166">
        <v>19901030</v>
      </c>
      <c r="I28" s="27">
        <v>2294</v>
      </c>
    </row>
    <row r="29" spans="1:9" x14ac:dyDescent="0.2">
      <c r="F29" s="25" t="s">
        <v>1113</v>
      </c>
    </row>
    <row r="31" spans="1:9" x14ac:dyDescent="0.2">
      <c r="A31" s="25" t="s">
        <v>405</v>
      </c>
      <c r="B31" s="25" t="s">
        <v>442</v>
      </c>
      <c r="C31" s="26" t="s">
        <v>1112</v>
      </c>
      <c r="D31" s="25" t="s">
        <v>187</v>
      </c>
      <c r="G31" s="166">
        <v>50201010</v>
      </c>
      <c r="H31" s="27">
        <v>5500</v>
      </c>
    </row>
    <row r="32" spans="1:9" x14ac:dyDescent="0.2">
      <c r="E32" s="25" t="s">
        <v>114</v>
      </c>
      <c r="G32" s="166">
        <v>19901040</v>
      </c>
      <c r="I32" s="27">
        <v>5500</v>
      </c>
    </row>
    <row r="33" spans="1:9" x14ac:dyDescent="0.2">
      <c r="F33" s="25" t="s">
        <v>1111</v>
      </c>
    </row>
    <row r="35" spans="1:9" x14ac:dyDescent="0.2">
      <c r="A35" s="25" t="s">
        <v>405</v>
      </c>
      <c r="B35" s="25" t="s">
        <v>442</v>
      </c>
      <c r="C35" s="26" t="s">
        <v>1110</v>
      </c>
      <c r="D35" s="25" t="s">
        <v>187</v>
      </c>
      <c r="G35" s="166">
        <v>50201010</v>
      </c>
      <c r="H35" s="27">
        <v>5500</v>
      </c>
    </row>
    <row r="36" spans="1:9" x14ac:dyDescent="0.2">
      <c r="E36" s="25" t="s">
        <v>114</v>
      </c>
      <c r="G36" s="166">
        <v>19901040</v>
      </c>
      <c r="I36" s="27">
        <v>5500</v>
      </c>
    </row>
    <row r="37" spans="1:9" x14ac:dyDescent="0.2">
      <c r="F37" s="25" t="s">
        <v>1109</v>
      </c>
    </row>
    <row r="39" spans="1:9" x14ac:dyDescent="0.2">
      <c r="A39" s="25" t="s">
        <v>405</v>
      </c>
      <c r="B39" s="25" t="s">
        <v>426</v>
      </c>
      <c r="C39" s="26" t="s">
        <v>1108</v>
      </c>
      <c r="D39" s="25" t="s">
        <v>152</v>
      </c>
      <c r="G39" s="166">
        <v>30101010</v>
      </c>
      <c r="H39" s="27">
        <v>126000</v>
      </c>
    </row>
    <row r="40" spans="1:9" x14ac:dyDescent="0.2">
      <c r="E40" s="25" t="s">
        <v>40</v>
      </c>
      <c r="G40" s="166">
        <v>10303030</v>
      </c>
      <c r="I40" s="27">
        <v>126000</v>
      </c>
    </row>
    <row r="41" spans="1:9" x14ac:dyDescent="0.2">
      <c r="F41" s="25" t="s">
        <v>1107</v>
      </c>
    </row>
    <row r="43" spans="1:9" x14ac:dyDescent="0.2">
      <c r="A43" s="25" t="s">
        <v>405</v>
      </c>
      <c r="B43" s="25" t="s">
        <v>426</v>
      </c>
      <c r="C43" s="26" t="s">
        <v>1106</v>
      </c>
      <c r="D43" s="25" t="s">
        <v>152</v>
      </c>
      <c r="G43" s="166">
        <v>30101010</v>
      </c>
      <c r="H43" s="27">
        <v>48000</v>
      </c>
    </row>
    <row r="44" spans="1:9" x14ac:dyDescent="0.2">
      <c r="E44" s="25" t="s">
        <v>40</v>
      </c>
      <c r="G44" s="166">
        <v>10303030</v>
      </c>
      <c r="I44" s="27">
        <v>48000</v>
      </c>
    </row>
    <row r="45" spans="1:9" x14ac:dyDescent="0.2">
      <c r="F45" s="25" t="s">
        <v>1105</v>
      </c>
    </row>
    <row r="47" spans="1:9" x14ac:dyDescent="0.2">
      <c r="A47" s="25" t="s">
        <v>405</v>
      </c>
      <c r="B47" s="25" t="s">
        <v>426</v>
      </c>
      <c r="C47" s="26" t="s">
        <v>1104</v>
      </c>
      <c r="D47" s="25" t="s">
        <v>152</v>
      </c>
      <c r="G47" s="166">
        <v>30101010</v>
      </c>
      <c r="H47" s="27">
        <v>44806</v>
      </c>
    </row>
    <row r="48" spans="1:9" x14ac:dyDescent="0.2">
      <c r="E48" s="25" t="s">
        <v>112</v>
      </c>
      <c r="G48" s="166">
        <v>19901030</v>
      </c>
      <c r="I48" s="27">
        <v>44806</v>
      </c>
    </row>
    <row r="49" spans="1:9" x14ac:dyDescent="0.2">
      <c r="F49" s="25" t="s">
        <v>1103</v>
      </c>
    </row>
    <row r="51" spans="1:9" x14ac:dyDescent="0.2">
      <c r="A51" s="25" t="s">
        <v>405</v>
      </c>
      <c r="B51" s="25" t="s">
        <v>426</v>
      </c>
      <c r="C51" s="26" t="s">
        <v>1102</v>
      </c>
      <c r="D51" s="25" t="s">
        <v>152</v>
      </c>
      <c r="G51" s="166">
        <v>30101010</v>
      </c>
      <c r="H51" s="27">
        <v>450000</v>
      </c>
    </row>
    <row r="52" spans="1:9" x14ac:dyDescent="0.2">
      <c r="E52" s="25" t="s">
        <v>112</v>
      </c>
      <c r="G52" s="166">
        <v>19901030</v>
      </c>
      <c r="I52" s="27">
        <v>450000</v>
      </c>
    </row>
    <row r="53" spans="1:9" x14ac:dyDescent="0.2">
      <c r="F53" s="25" t="s">
        <v>1101</v>
      </c>
    </row>
    <row r="55" spans="1:9" x14ac:dyDescent="0.2">
      <c r="A55" s="25" t="s">
        <v>405</v>
      </c>
      <c r="B55" s="25" t="s">
        <v>426</v>
      </c>
      <c r="C55" s="26" t="s">
        <v>1100</v>
      </c>
      <c r="D55" s="25" t="s">
        <v>152</v>
      </c>
      <c r="G55" s="166">
        <v>30101010</v>
      </c>
      <c r="H55" s="27">
        <v>300000</v>
      </c>
    </row>
    <row r="56" spans="1:9" x14ac:dyDescent="0.2">
      <c r="E56" s="25" t="s">
        <v>112</v>
      </c>
      <c r="G56" s="166">
        <v>19901030</v>
      </c>
      <c r="I56" s="27">
        <v>300000</v>
      </c>
    </row>
    <row r="57" spans="1:9" x14ac:dyDescent="0.2">
      <c r="F57" s="25" t="s">
        <v>1099</v>
      </c>
    </row>
    <row r="59" spans="1:9" x14ac:dyDescent="0.2">
      <c r="A59" s="25" t="s">
        <v>405</v>
      </c>
      <c r="B59" s="25" t="s">
        <v>426</v>
      </c>
      <c r="C59" s="26" t="s">
        <v>1098</v>
      </c>
      <c r="D59" s="25" t="s">
        <v>152</v>
      </c>
      <c r="G59" s="166">
        <v>30101010</v>
      </c>
      <c r="H59" s="27">
        <v>140000</v>
      </c>
    </row>
    <row r="60" spans="1:9" x14ac:dyDescent="0.2">
      <c r="E60" s="25" t="s">
        <v>112</v>
      </c>
      <c r="G60" s="166">
        <v>19901030</v>
      </c>
      <c r="I60" s="27">
        <v>140000</v>
      </c>
    </row>
    <row r="61" spans="1:9" x14ac:dyDescent="0.2">
      <c r="F61" s="25" t="s">
        <v>1097</v>
      </c>
    </row>
    <row r="63" spans="1:9" x14ac:dyDescent="0.2">
      <c r="A63" s="25" t="s">
        <v>405</v>
      </c>
      <c r="B63" s="25" t="s">
        <v>423</v>
      </c>
      <c r="C63" s="26" t="s">
        <v>1096</v>
      </c>
      <c r="D63" s="25" t="s">
        <v>152</v>
      </c>
      <c r="G63" s="166">
        <v>30101010</v>
      </c>
      <c r="H63" s="27">
        <v>132000</v>
      </c>
    </row>
    <row r="64" spans="1:9" x14ac:dyDescent="0.2">
      <c r="E64" s="25" t="s">
        <v>112</v>
      </c>
      <c r="G64" s="166">
        <v>19901030</v>
      </c>
      <c r="I64" s="27">
        <v>132000</v>
      </c>
    </row>
    <row r="65" spans="1:9" x14ac:dyDescent="0.2">
      <c r="F65" s="25" t="s">
        <v>1095</v>
      </c>
    </row>
    <row r="67" spans="1:9" x14ac:dyDescent="0.2">
      <c r="A67" s="25" t="s">
        <v>405</v>
      </c>
      <c r="B67" s="25" t="s">
        <v>423</v>
      </c>
      <c r="C67" s="26" t="s">
        <v>1094</v>
      </c>
      <c r="D67" s="25" t="s">
        <v>152</v>
      </c>
      <c r="G67" s="166">
        <v>30101010</v>
      </c>
      <c r="H67" s="27">
        <v>72000</v>
      </c>
    </row>
    <row r="68" spans="1:9" x14ac:dyDescent="0.2">
      <c r="E68" s="25" t="s">
        <v>112</v>
      </c>
      <c r="G68" s="166">
        <v>19901030</v>
      </c>
      <c r="I68" s="27">
        <v>72000</v>
      </c>
    </row>
    <row r="69" spans="1:9" x14ac:dyDescent="0.2">
      <c r="F69" s="25" t="s">
        <v>1093</v>
      </c>
    </row>
    <row r="71" spans="1:9" x14ac:dyDescent="0.2">
      <c r="A71" s="25" t="s">
        <v>405</v>
      </c>
      <c r="B71" s="25" t="s">
        <v>423</v>
      </c>
      <c r="C71" s="26" t="s">
        <v>1092</v>
      </c>
      <c r="D71" s="25" t="s">
        <v>152</v>
      </c>
      <c r="G71" s="166">
        <v>30101010</v>
      </c>
      <c r="H71" s="27">
        <v>580968.80000000005</v>
      </c>
    </row>
    <row r="72" spans="1:9" x14ac:dyDescent="0.2">
      <c r="E72" s="25" t="s">
        <v>112</v>
      </c>
      <c r="G72" s="166">
        <v>19901030</v>
      </c>
      <c r="I72" s="27">
        <v>580968.80000000005</v>
      </c>
    </row>
    <row r="73" spans="1:9" x14ac:dyDescent="0.2">
      <c r="F73" s="25" t="s">
        <v>1091</v>
      </c>
    </row>
    <row r="75" spans="1:9" x14ac:dyDescent="0.2">
      <c r="A75" s="25" t="s">
        <v>405</v>
      </c>
      <c r="B75" s="25" t="s">
        <v>521</v>
      </c>
      <c r="C75" s="26" t="s">
        <v>1090</v>
      </c>
      <c r="D75" s="25" t="s">
        <v>152</v>
      </c>
      <c r="G75" s="166">
        <v>30101010</v>
      </c>
      <c r="H75" s="27">
        <v>51000</v>
      </c>
    </row>
    <row r="76" spans="1:9" x14ac:dyDescent="0.2">
      <c r="E76" s="25" t="s">
        <v>112</v>
      </c>
      <c r="G76" s="166">
        <v>19901030</v>
      </c>
      <c r="I76" s="27">
        <v>51000</v>
      </c>
    </row>
    <row r="77" spans="1:9" x14ac:dyDescent="0.2">
      <c r="F77" s="25" t="s">
        <v>1089</v>
      </c>
    </row>
    <row r="79" spans="1:9" x14ac:dyDescent="0.2">
      <c r="A79" s="25" t="s">
        <v>405</v>
      </c>
      <c r="B79" s="25" t="s">
        <v>521</v>
      </c>
      <c r="C79" s="26" t="s">
        <v>1088</v>
      </c>
      <c r="D79" s="25" t="s">
        <v>152</v>
      </c>
      <c r="G79" s="166">
        <v>30101010</v>
      </c>
      <c r="H79" s="27">
        <v>189000</v>
      </c>
    </row>
    <row r="80" spans="1:9" x14ac:dyDescent="0.2">
      <c r="E80" s="25" t="s">
        <v>112</v>
      </c>
      <c r="G80" s="166">
        <v>19901030</v>
      </c>
      <c r="I80" s="27">
        <v>189000</v>
      </c>
    </row>
    <row r="81" spans="1:9" x14ac:dyDescent="0.2">
      <c r="F81" s="25" t="s">
        <v>1087</v>
      </c>
    </row>
    <row r="83" spans="1:9" x14ac:dyDescent="0.2">
      <c r="A83" s="25" t="s">
        <v>405</v>
      </c>
      <c r="B83" s="25" t="s">
        <v>521</v>
      </c>
      <c r="C83" s="26" t="s">
        <v>1086</v>
      </c>
      <c r="D83" s="25" t="s">
        <v>152</v>
      </c>
      <c r="G83" s="166">
        <v>30101010</v>
      </c>
      <c r="H83" s="27">
        <v>246000</v>
      </c>
    </row>
    <row r="84" spans="1:9" x14ac:dyDescent="0.2">
      <c r="E84" s="25" t="s">
        <v>112</v>
      </c>
      <c r="G84" s="166">
        <v>19901030</v>
      </c>
      <c r="I84" s="27">
        <v>246000</v>
      </c>
    </row>
    <row r="85" spans="1:9" x14ac:dyDescent="0.2">
      <c r="F85" s="25" t="s">
        <v>1085</v>
      </c>
    </row>
    <row r="87" spans="1:9" x14ac:dyDescent="0.2">
      <c r="A87" s="25" t="s">
        <v>405</v>
      </c>
      <c r="B87" s="25" t="s">
        <v>521</v>
      </c>
      <c r="C87" s="26" t="s">
        <v>1084</v>
      </c>
      <c r="D87" s="25" t="s">
        <v>152</v>
      </c>
      <c r="G87" s="166">
        <v>30101010</v>
      </c>
      <c r="H87" s="27">
        <v>15000</v>
      </c>
    </row>
    <row r="88" spans="1:9" x14ac:dyDescent="0.2">
      <c r="E88" s="25" t="s">
        <v>112</v>
      </c>
      <c r="G88" s="166">
        <v>19901030</v>
      </c>
      <c r="I88" s="27">
        <v>15000</v>
      </c>
    </row>
    <row r="89" spans="1:9" x14ac:dyDescent="0.2">
      <c r="F89" s="25" t="s">
        <v>1083</v>
      </c>
    </row>
    <row r="91" spans="1:9" x14ac:dyDescent="0.2">
      <c r="A91" s="25" t="s">
        <v>405</v>
      </c>
      <c r="B91" s="25" t="s">
        <v>521</v>
      </c>
      <c r="C91" s="26" t="s">
        <v>1082</v>
      </c>
      <c r="D91" s="25" t="s">
        <v>187</v>
      </c>
      <c r="G91" s="166">
        <v>50201010</v>
      </c>
      <c r="H91" s="27">
        <v>5500</v>
      </c>
    </row>
    <row r="92" spans="1:9" x14ac:dyDescent="0.2">
      <c r="E92" s="25" t="s">
        <v>114</v>
      </c>
      <c r="G92" s="166">
        <v>19901040</v>
      </c>
      <c r="I92" s="27">
        <v>5500</v>
      </c>
    </row>
    <row r="93" spans="1:9" x14ac:dyDescent="0.2">
      <c r="F93" s="25" t="s">
        <v>1081</v>
      </c>
    </row>
    <row r="95" spans="1:9" x14ac:dyDescent="0.2">
      <c r="A95" s="25" t="s">
        <v>405</v>
      </c>
      <c r="B95" s="25" t="s">
        <v>521</v>
      </c>
      <c r="C95" s="26" t="s">
        <v>1080</v>
      </c>
      <c r="D95" s="25" t="s">
        <v>152</v>
      </c>
      <c r="G95" s="166">
        <v>30101010</v>
      </c>
      <c r="H95" s="27">
        <v>321000</v>
      </c>
    </row>
    <row r="96" spans="1:9" x14ac:dyDescent="0.2">
      <c r="E96" s="25" t="s">
        <v>112</v>
      </c>
      <c r="G96" s="166">
        <v>19901030</v>
      </c>
      <c r="I96" s="27">
        <v>321000</v>
      </c>
    </row>
    <row r="97" spans="1:9" x14ac:dyDescent="0.2">
      <c r="F97" s="25" t="s">
        <v>1079</v>
      </c>
    </row>
    <row r="99" spans="1:9" x14ac:dyDescent="0.2">
      <c r="A99" s="25" t="s">
        <v>405</v>
      </c>
      <c r="B99" s="25" t="s">
        <v>521</v>
      </c>
      <c r="C99" s="26" t="s">
        <v>1078</v>
      </c>
      <c r="D99" s="25" t="s">
        <v>152</v>
      </c>
      <c r="G99" s="166">
        <v>30101010</v>
      </c>
      <c r="H99" s="27">
        <v>336000</v>
      </c>
    </row>
    <row r="100" spans="1:9" x14ac:dyDescent="0.2">
      <c r="E100" s="25" t="s">
        <v>112</v>
      </c>
      <c r="G100" s="166">
        <v>19901030</v>
      </c>
      <c r="I100" s="27">
        <v>336000</v>
      </c>
    </row>
    <row r="101" spans="1:9" x14ac:dyDescent="0.2">
      <c r="F101" s="25" t="s">
        <v>1077</v>
      </c>
    </row>
    <row r="103" spans="1:9" x14ac:dyDescent="0.2">
      <c r="A103" s="25" t="s">
        <v>405</v>
      </c>
      <c r="B103" s="25" t="s">
        <v>521</v>
      </c>
      <c r="C103" s="26" t="s">
        <v>1076</v>
      </c>
      <c r="D103" s="25" t="s">
        <v>152</v>
      </c>
      <c r="G103" s="166">
        <v>30101010</v>
      </c>
      <c r="H103" s="27">
        <v>60000</v>
      </c>
    </row>
    <row r="104" spans="1:9" x14ac:dyDescent="0.2">
      <c r="E104" s="25" t="s">
        <v>112</v>
      </c>
      <c r="G104" s="166">
        <v>19901030</v>
      </c>
      <c r="I104" s="27">
        <v>60000</v>
      </c>
    </row>
    <row r="105" spans="1:9" x14ac:dyDescent="0.2">
      <c r="F105" s="25" t="s">
        <v>1075</v>
      </c>
    </row>
    <row r="107" spans="1:9" x14ac:dyDescent="0.2">
      <c r="A107" s="25" t="s">
        <v>405</v>
      </c>
      <c r="B107" s="25" t="s">
        <v>521</v>
      </c>
      <c r="C107" s="26" t="s">
        <v>1074</v>
      </c>
      <c r="D107" s="25" t="s">
        <v>152</v>
      </c>
      <c r="G107" s="166">
        <v>30101010</v>
      </c>
      <c r="H107" s="27">
        <v>78000</v>
      </c>
    </row>
    <row r="108" spans="1:9" x14ac:dyDescent="0.2">
      <c r="E108" s="25" t="s">
        <v>112</v>
      </c>
      <c r="G108" s="166">
        <v>19901030</v>
      </c>
      <c r="I108" s="27">
        <v>78000</v>
      </c>
    </row>
    <row r="109" spans="1:9" x14ac:dyDescent="0.2">
      <c r="F109" s="25" t="s">
        <v>1073</v>
      </c>
    </row>
    <row r="111" spans="1:9" x14ac:dyDescent="0.2">
      <c r="A111" s="25" t="s">
        <v>405</v>
      </c>
      <c r="B111" s="25" t="s">
        <v>521</v>
      </c>
      <c r="C111" s="26" t="s">
        <v>1072</v>
      </c>
      <c r="D111" s="25" t="s">
        <v>152</v>
      </c>
      <c r="G111" s="166">
        <v>30101010</v>
      </c>
      <c r="H111" s="27">
        <v>186000</v>
      </c>
    </row>
    <row r="112" spans="1:9" x14ac:dyDescent="0.2">
      <c r="E112" s="25" t="s">
        <v>112</v>
      </c>
      <c r="G112" s="166">
        <v>19901030</v>
      </c>
      <c r="I112" s="27">
        <v>186000</v>
      </c>
    </row>
    <row r="113" spans="1:9" x14ac:dyDescent="0.2">
      <c r="F113" s="25" t="s">
        <v>1071</v>
      </c>
    </row>
    <row r="115" spans="1:9" x14ac:dyDescent="0.2">
      <c r="A115" s="25" t="s">
        <v>405</v>
      </c>
      <c r="B115" s="25" t="s">
        <v>521</v>
      </c>
      <c r="C115" s="26" t="s">
        <v>1070</v>
      </c>
      <c r="D115" s="25" t="s">
        <v>152</v>
      </c>
      <c r="G115" s="166">
        <v>30101010</v>
      </c>
      <c r="H115" s="27">
        <v>33000</v>
      </c>
    </row>
    <row r="116" spans="1:9" x14ac:dyDescent="0.2">
      <c r="E116" s="25" t="s">
        <v>112</v>
      </c>
      <c r="G116" s="166">
        <v>19901030</v>
      </c>
      <c r="I116" s="27">
        <v>33000</v>
      </c>
    </row>
    <row r="117" spans="1:9" x14ac:dyDescent="0.2">
      <c r="F117" s="25" t="s">
        <v>1069</v>
      </c>
    </row>
    <row r="119" spans="1:9" x14ac:dyDescent="0.2">
      <c r="A119" s="25" t="s">
        <v>405</v>
      </c>
      <c r="B119" s="25" t="s">
        <v>521</v>
      </c>
      <c r="C119" s="26" t="s">
        <v>1068</v>
      </c>
      <c r="D119" s="25" t="s">
        <v>152</v>
      </c>
      <c r="G119" s="166">
        <v>30101010</v>
      </c>
      <c r="H119" s="27">
        <v>111000</v>
      </c>
    </row>
    <row r="120" spans="1:9" x14ac:dyDescent="0.2">
      <c r="E120" s="25" t="s">
        <v>112</v>
      </c>
      <c r="G120" s="166">
        <v>19901030</v>
      </c>
      <c r="I120" s="27">
        <v>111000</v>
      </c>
    </row>
    <row r="121" spans="1:9" x14ac:dyDescent="0.2">
      <c r="F121" s="25" t="s">
        <v>1067</v>
      </c>
    </row>
    <row r="123" spans="1:9" x14ac:dyDescent="0.2">
      <c r="A123" s="25" t="s">
        <v>405</v>
      </c>
      <c r="B123" s="25" t="s">
        <v>521</v>
      </c>
      <c r="C123" s="26" t="s">
        <v>1066</v>
      </c>
      <c r="D123" s="25" t="s">
        <v>152</v>
      </c>
      <c r="G123" s="166">
        <v>30101010</v>
      </c>
      <c r="H123" s="27">
        <v>48000</v>
      </c>
    </row>
    <row r="124" spans="1:9" x14ac:dyDescent="0.2">
      <c r="E124" s="25" t="s">
        <v>112</v>
      </c>
      <c r="G124" s="166">
        <v>19901030</v>
      </c>
      <c r="I124" s="27">
        <v>48000</v>
      </c>
    </row>
    <row r="125" spans="1:9" x14ac:dyDescent="0.2">
      <c r="F125" s="25" t="s">
        <v>1065</v>
      </c>
    </row>
    <row r="127" spans="1:9" x14ac:dyDescent="0.2">
      <c r="A127" s="25" t="s">
        <v>405</v>
      </c>
      <c r="B127" s="25" t="s">
        <v>521</v>
      </c>
      <c r="C127" s="26" t="s">
        <v>1064</v>
      </c>
      <c r="D127" s="25" t="s">
        <v>152</v>
      </c>
      <c r="G127" s="166">
        <v>30101010</v>
      </c>
      <c r="H127" s="27">
        <v>113136.31</v>
      </c>
    </row>
    <row r="128" spans="1:9" x14ac:dyDescent="0.2">
      <c r="E128" s="25" t="s">
        <v>112</v>
      </c>
      <c r="G128" s="166">
        <v>19901030</v>
      </c>
      <c r="I128" s="27">
        <v>113136.31</v>
      </c>
    </row>
    <row r="129" spans="1:9" x14ac:dyDescent="0.2">
      <c r="F129" s="25" t="s">
        <v>1063</v>
      </c>
    </row>
    <row r="131" spans="1:9" x14ac:dyDescent="0.2">
      <c r="A131" s="25" t="s">
        <v>405</v>
      </c>
      <c r="B131" s="25" t="s">
        <v>521</v>
      </c>
      <c r="C131" s="26" t="s">
        <v>1062</v>
      </c>
      <c r="D131" s="25" t="s">
        <v>152</v>
      </c>
      <c r="G131" s="166">
        <v>30101010</v>
      </c>
      <c r="H131" s="27">
        <v>202705.54</v>
      </c>
    </row>
    <row r="132" spans="1:9" x14ac:dyDescent="0.2">
      <c r="E132" s="25" t="s">
        <v>40</v>
      </c>
      <c r="G132" s="166">
        <v>10303030</v>
      </c>
      <c r="I132" s="27">
        <v>202705.54</v>
      </c>
    </row>
    <row r="133" spans="1:9" x14ac:dyDescent="0.2">
      <c r="F133" s="25" t="s">
        <v>1061</v>
      </c>
    </row>
    <row r="135" spans="1:9" x14ac:dyDescent="0.2">
      <c r="A135" s="25" t="s">
        <v>405</v>
      </c>
      <c r="B135" s="25" t="s">
        <v>521</v>
      </c>
      <c r="C135" s="26" t="s">
        <v>1060</v>
      </c>
      <c r="D135" s="25" t="s">
        <v>152</v>
      </c>
      <c r="G135" s="166">
        <v>30101010</v>
      </c>
      <c r="H135" s="27">
        <v>500000</v>
      </c>
    </row>
    <row r="136" spans="1:9" x14ac:dyDescent="0.2">
      <c r="E136" s="25" t="s">
        <v>112</v>
      </c>
      <c r="G136" s="166">
        <v>19901030</v>
      </c>
      <c r="I136" s="27">
        <v>500000</v>
      </c>
    </row>
    <row r="137" spans="1:9" x14ac:dyDescent="0.2">
      <c r="F137" s="25" t="s">
        <v>1059</v>
      </c>
    </row>
    <row r="139" spans="1:9" x14ac:dyDescent="0.2">
      <c r="A139" s="25" t="s">
        <v>405</v>
      </c>
      <c r="B139" s="25" t="s">
        <v>492</v>
      </c>
      <c r="C139" s="26" t="s">
        <v>1058</v>
      </c>
      <c r="D139" s="25" t="s">
        <v>243</v>
      </c>
      <c r="G139" s="166">
        <v>50214990</v>
      </c>
      <c r="H139" s="27">
        <v>3561000</v>
      </c>
    </row>
    <row r="140" spans="1:9" x14ac:dyDescent="0.2">
      <c r="E140" s="25" t="s">
        <v>112</v>
      </c>
      <c r="G140" s="166">
        <v>19901030</v>
      </c>
      <c r="I140" s="27">
        <v>3561000</v>
      </c>
    </row>
    <row r="141" spans="1:9" x14ac:dyDescent="0.2">
      <c r="F141" s="25" t="s">
        <v>1057</v>
      </c>
    </row>
    <row r="143" spans="1:9" x14ac:dyDescent="0.2">
      <c r="A143" s="25" t="s">
        <v>405</v>
      </c>
      <c r="B143" s="25" t="s">
        <v>492</v>
      </c>
      <c r="C143" s="26" t="s">
        <v>1056</v>
      </c>
      <c r="D143" s="25" t="s">
        <v>187</v>
      </c>
      <c r="G143" s="166">
        <v>50201010</v>
      </c>
      <c r="H143" s="27">
        <v>38000</v>
      </c>
    </row>
    <row r="144" spans="1:9" x14ac:dyDescent="0.2">
      <c r="E144" s="25" t="s">
        <v>114</v>
      </c>
      <c r="G144" s="166">
        <v>19901040</v>
      </c>
      <c r="I144" s="27">
        <v>38000</v>
      </c>
    </row>
    <row r="145" spans="1:9" x14ac:dyDescent="0.2">
      <c r="F145" s="25" t="s">
        <v>1055</v>
      </c>
    </row>
    <row r="147" spans="1:9" x14ac:dyDescent="0.2">
      <c r="A147" s="25" t="s">
        <v>405</v>
      </c>
      <c r="B147" s="25" t="s">
        <v>492</v>
      </c>
      <c r="C147" s="26" t="s">
        <v>1054</v>
      </c>
      <c r="D147" s="25" t="s">
        <v>152</v>
      </c>
      <c r="G147" s="166">
        <v>30101010</v>
      </c>
      <c r="H147" s="27">
        <v>228000</v>
      </c>
    </row>
    <row r="148" spans="1:9" x14ac:dyDescent="0.2">
      <c r="E148" s="25" t="s">
        <v>40</v>
      </c>
      <c r="G148" s="166">
        <v>10303030</v>
      </c>
      <c r="I148" s="27">
        <v>228000</v>
      </c>
    </row>
    <row r="149" spans="1:9" x14ac:dyDescent="0.2">
      <c r="F149" s="25" t="s">
        <v>1053</v>
      </c>
    </row>
    <row r="151" spans="1:9" x14ac:dyDescent="0.2">
      <c r="A151" s="25" t="s">
        <v>405</v>
      </c>
      <c r="B151" s="25" t="s">
        <v>492</v>
      </c>
      <c r="C151" s="26" t="s">
        <v>1052</v>
      </c>
      <c r="D151" s="25" t="s">
        <v>150</v>
      </c>
      <c r="G151" s="166">
        <v>29999990</v>
      </c>
      <c r="H151" s="27">
        <v>56110</v>
      </c>
    </row>
    <row r="152" spans="1:9" x14ac:dyDescent="0.2">
      <c r="E152" s="25" t="s">
        <v>112</v>
      </c>
      <c r="G152" s="166">
        <v>19901030</v>
      </c>
      <c r="I152" s="27">
        <v>56110</v>
      </c>
    </row>
    <row r="153" spans="1:9" x14ac:dyDescent="0.2">
      <c r="F153" s="25" t="s">
        <v>1051</v>
      </c>
    </row>
    <row r="155" spans="1:9" x14ac:dyDescent="0.2">
      <c r="A155" s="25" t="s">
        <v>405</v>
      </c>
      <c r="B155" s="25" t="s">
        <v>492</v>
      </c>
      <c r="C155" s="26" t="s">
        <v>1050</v>
      </c>
      <c r="D155" s="25" t="s">
        <v>152</v>
      </c>
      <c r="G155" s="166">
        <v>30101010</v>
      </c>
      <c r="H155" s="27">
        <v>83727.100000000006</v>
      </c>
    </row>
    <row r="156" spans="1:9" x14ac:dyDescent="0.2">
      <c r="E156" s="25" t="s">
        <v>112</v>
      </c>
      <c r="G156" s="166">
        <v>19901030</v>
      </c>
      <c r="I156" s="27">
        <v>83727.100000000006</v>
      </c>
    </row>
    <row r="157" spans="1:9" x14ac:dyDescent="0.2">
      <c r="F157" s="25" t="s">
        <v>1049</v>
      </c>
    </row>
    <row r="159" spans="1:9" x14ac:dyDescent="0.2">
      <c r="A159" s="25" t="s">
        <v>405</v>
      </c>
      <c r="B159" s="25" t="s">
        <v>27</v>
      </c>
      <c r="C159" s="26" t="s">
        <v>1048</v>
      </c>
      <c r="D159" s="25" t="s">
        <v>152</v>
      </c>
      <c r="G159" s="166">
        <v>30101010</v>
      </c>
      <c r="H159" s="27">
        <v>225000</v>
      </c>
    </row>
    <row r="160" spans="1:9" x14ac:dyDescent="0.2">
      <c r="E160" s="25" t="s">
        <v>40</v>
      </c>
      <c r="G160" s="166">
        <v>10303030</v>
      </c>
      <c r="I160" s="27">
        <v>225000</v>
      </c>
    </row>
    <row r="161" spans="1:9" x14ac:dyDescent="0.2">
      <c r="F161" s="25" t="s">
        <v>1047</v>
      </c>
    </row>
    <row r="163" spans="1:9" x14ac:dyDescent="0.2">
      <c r="A163" s="25" t="s">
        <v>405</v>
      </c>
      <c r="B163" s="25" t="s">
        <v>27</v>
      </c>
      <c r="C163" s="26" t="s">
        <v>1046</v>
      </c>
      <c r="D163" s="25" t="s">
        <v>152</v>
      </c>
      <c r="G163" s="166">
        <v>30101010</v>
      </c>
      <c r="H163" s="27">
        <v>117000</v>
      </c>
    </row>
    <row r="164" spans="1:9" x14ac:dyDescent="0.2">
      <c r="E164" s="25" t="s">
        <v>40</v>
      </c>
      <c r="G164" s="166">
        <v>10303030</v>
      </c>
      <c r="I164" s="27">
        <v>117000</v>
      </c>
    </row>
    <row r="165" spans="1:9" x14ac:dyDescent="0.2">
      <c r="F165" s="25" t="s">
        <v>1045</v>
      </c>
    </row>
    <row r="167" spans="1:9" x14ac:dyDescent="0.2">
      <c r="A167" s="25" t="s">
        <v>405</v>
      </c>
      <c r="B167" s="25" t="s">
        <v>27</v>
      </c>
      <c r="C167" s="26" t="s">
        <v>1044</v>
      </c>
      <c r="D167" s="25" t="s">
        <v>152</v>
      </c>
      <c r="G167" s="166">
        <v>30101010</v>
      </c>
      <c r="H167" s="27">
        <v>3000</v>
      </c>
    </row>
    <row r="168" spans="1:9" x14ac:dyDescent="0.2">
      <c r="E168" s="25" t="s">
        <v>112</v>
      </c>
      <c r="G168" s="166">
        <v>19901030</v>
      </c>
      <c r="I168" s="27">
        <v>3000</v>
      </c>
    </row>
    <row r="169" spans="1:9" x14ac:dyDescent="0.2">
      <c r="F169" s="25" t="s">
        <v>1043</v>
      </c>
    </row>
    <row r="171" spans="1:9" x14ac:dyDescent="0.2">
      <c r="A171" s="25" t="s">
        <v>405</v>
      </c>
      <c r="B171" s="25" t="s">
        <v>27</v>
      </c>
      <c r="C171" s="26" t="s">
        <v>1042</v>
      </c>
      <c r="D171" s="25" t="s">
        <v>152</v>
      </c>
      <c r="G171" s="166">
        <v>30101010</v>
      </c>
      <c r="H171" s="27">
        <v>102000</v>
      </c>
    </row>
    <row r="172" spans="1:9" x14ac:dyDescent="0.2">
      <c r="E172" s="25" t="s">
        <v>112</v>
      </c>
      <c r="G172" s="166">
        <v>19901030</v>
      </c>
      <c r="I172" s="27">
        <v>102000</v>
      </c>
    </row>
    <row r="173" spans="1:9" x14ac:dyDescent="0.2">
      <c r="F173" s="25" t="s">
        <v>1041</v>
      </c>
    </row>
    <row r="175" spans="1:9" x14ac:dyDescent="0.2">
      <c r="A175" s="25" t="s">
        <v>405</v>
      </c>
      <c r="B175" s="25" t="s">
        <v>27</v>
      </c>
      <c r="C175" s="26" t="s">
        <v>1040</v>
      </c>
      <c r="D175" s="25" t="s">
        <v>152</v>
      </c>
      <c r="G175" s="166">
        <v>30101010</v>
      </c>
      <c r="H175" s="27">
        <v>225000</v>
      </c>
    </row>
    <row r="176" spans="1:9" x14ac:dyDescent="0.2">
      <c r="E176" s="25" t="s">
        <v>112</v>
      </c>
      <c r="G176" s="166">
        <v>19901030</v>
      </c>
      <c r="I176" s="27">
        <v>225000</v>
      </c>
    </row>
    <row r="177" spans="1:9" x14ac:dyDescent="0.2">
      <c r="F177" s="25" t="s">
        <v>1039</v>
      </c>
    </row>
    <row r="179" spans="1:9" x14ac:dyDescent="0.2">
      <c r="A179" s="25" t="s">
        <v>405</v>
      </c>
      <c r="B179" s="25" t="s">
        <v>27</v>
      </c>
      <c r="C179" s="26" t="s">
        <v>1038</v>
      </c>
      <c r="D179" s="25" t="s">
        <v>152</v>
      </c>
      <c r="G179" s="166">
        <v>30101010</v>
      </c>
      <c r="H179" s="27">
        <v>177000</v>
      </c>
    </row>
    <row r="180" spans="1:9" x14ac:dyDescent="0.2">
      <c r="E180" s="25" t="s">
        <v>112</v>
      </c>
      <c r="G180" s="166">
        <v>19901030</v>
      </c>
      <c r="I180" s="27">
        <v>177000</v>
      </c>
    </row>
    <row r="181" spans="1:9" x14ac:dyDescent="0.2">
      <c r="F181" s="25" t="s">
        <v>1037</v>
      </c>
    </row>
    <row r="183" spans="1:9" x14ac:dyDescent="0.2">
      <c r="A183" s="25" t="s">
        <v>405</v>
      </c>
      <c r="B183" s="25" t="s">
        <v>27</v>
      </c>
      <c r="C183" s="26" t="s">
        <v>1036</v>
      </c>
      <c r="D183" s="25" t="s">
        <v>152</v>
      </c>
      <c r="G183" s="166">
        <v>30101010</v>
      </c>
      <c r="H183" s="27">
        <v>450000</v>
      </c>
    </row>
    <row r="184" spans="1:9" x14ac:dyDescent="0.2">
      <c r="E184" s="25" t="s">
        <v>112</v>
      </c>
      <c r="G184" s="166">
        <v>19901030</v>
      </c>
      <c r="I184" s="27">
        <v>450000</v>
      </c>
    </row>
    <row r="185" spans="1:9" x14ac:dyDescent="0.2">
      <c r="F185" s="25" t="s">
        <v>1035</v>
      </c>
    </row>
    <row r="187" spans="1:9" x14ac:dyDescent="0.2">
      <c r="A187" s="25" t="s">
        <v>405</v>
      </c>
      <c r="B187" s="25" t="s">
        <v>27</v>
      </c>
      <c r="C187" s="26" t="s">
        <v>1034</v>
      </c>
      <c r="D187" s="25" t="s">
        <v>152</v>
      </c>
      <c r="G187" s="166">
        <v>30101010</v>
      </c>
      <c r="H187" s="27">
        <v>2172500</v>
      </c>
    </row>
    <row r="188" spans="1:9" x14ac:dyDescent="0.2">
      <c r="E188" s="25" t="s">
        <v>112</v>
      </c>
      <c r="G188" s="166">
        <v>19901030</v>
      </c>
      <c r="I188" s="27">
        <v>2172500</v>
      </c>
    </row>
    <row r="189" spans="1:9" x14ac:dyDescent="0.2">
      <c r="F189" s="25" t="s">
        <v>1033</v>
      </c>
    </row>
    <row r="191" spans="1:9" x14ac:dyDescent="0.2">
      <c r="A191" s="25" t="s">
        <v>405</v>
      </c>
      <c r="B191" s="25" t="s">
        <v>27</v>
      </c>
      <c r="C191" s="26" t="s">
        <v>1032</v>
      </c>
      <c r="D191" s="25" t="s">
        <v>152</v>
      </c>
      <c r="G191" s="166">
        <v>30101010</v>
      </c>
      <c r="H191" s="27">
        <v>5500</v>
      </c>
    </row>
    <row r="192" spans="1:9" x14ac:dyDescent="0.2">
      <c r="E192" s="25" t="s">
        <v>112</v>
      </c>
      <c r="G192" s="166">
        <v>19901030</v>
      </c>
      <c r="I192" s="27">
        <v>5500</v>
      </c>
    </row>
    <row r="193" spans="1:9" x14ac:dyDescent="0.2">
      <c r="F193" s="25" t="s">
        <v>1031</v>
      </c>
    </row>
    <row r="195" spans="1:9" x14ac:dyDescent="0.2">
      <c r="A195" s="25" t="s">
        <v>405</v>
      </c>
      <c r="B195" s="25" t="s">
        <v>27</v>
      </c>
      <c r="C195" s="26" t="s">
        <v>1030</v>
      </c>
      <c r="D195" s="25" t="s">
        <v>152</v>
      </c>
      <c r="G195" s="166">
        <v>30101010</v>
      </c>
      <c r="H195" s="27">
        <v>57000</v>
      </c>
    </row>
    <row r="196" spans="1:9" x14ac:dyDescent="0.2">
      <c r="E196" s="25" t="s">
        <v>112</v>
      </c>
      <c r="G196" s="166">
        <v>19901030</v>
      </c>
      <c r="I196" s="27">
        <v>57000</v>
      </c>
    </row>
    <row r="197" spans="1:9" x14ac:dyDescent="0.2">
      <c r="F197" s="25" t="s">
        <v>1029</v>
      </c>
    </row>
    <row r="199" spans="1:9" x14ac:dyDescent="0.2">
      <c r="A199" s="25" t="s">
        <v>405</v>
      </c>
      <c r="B199" s="25" t="s">
        <v>27</v>
      </c>
      <c r="C199" s="26" t="s">
        <v>1028</v>
      </c>
      <c r="D199" s="25" t="s">
        <v>152</v>
      </c>
      <c r="G199" s="166">
        <v>30101010</v>
      </c>
      <c r="H199" s="27">
        <v>15000</v>
      </c>
    </row>
    <row r="200" spans="1:9" x14ac:dyDescent="0.2">
      <c r="E200" s="25" t="s">
        <v>112</v>
      </c>
      <c r="G200" s="166">
        <v>19901030</v>
      </c>
      <c r="I200" s="27">
        <v>15000</v>
      </c>
    </row>
    <row r="201" spans="1:9" x14ac:dyDescent="0.2">
      <c r="F201" s="25" t="s">
        <v>1027</v>
      </c>
    </row>
    <row r="203" spans="1:9" x14ac:dyDescent="0.2">
      <c r="A203" s="25" t="s">
        <v>405</v>
      </c>
      <c r="B203" s="25" t="s">
        <v>27</v>
      </c>
      <c r="C203" s="26" t="s">
        <v>1026</v>
      </c>
      <c r="D203" s="25" t="s">
        <v>152</v>
      </c>
      <c r="G203" s="166">
        <v>30101010</v>
      </c>
      <c r="H203" s="27">
        <v>102000</v>
      </c>
    </row>
    <row r="204" spans="1:9" x14ac:dyDescent="0.2">
      <c r="E204" s="25" t="s">
        <v>112</v>
      </c>
      <c r="G204" s="166">
        <v>19901030</v>
      </c>
      <c r="I204" s="27">
        <v>102000</v>
      </c>
    </row>
    <row r="205" spans="1:9" x14ac:dyDescent="0.2">
      <c r="F205" s="25" t="s">
        <v>1025</v>
      </c>
    </row>
    <row r="207" spans="1:9" x14ac:dyDescent="0.2">
      <c r="A207" s="25" t="s">
        <v>405</v>
      </c>
      <c r="B207" s="25" t="s">
        <v>27</v>
      </c>
      <c r="C207" s="26" t="s">
        <v>1024</v>
      </c>
      <c r="D207" s="25" t="s">
        <v>152</v>
      </c>
      <c r="G207" s="166">
        <v>30101010</v>
      </c>
      <c r="H207" s="27">
        <v>180000</v>
      </c>
    </row>
    <row r="208" spans="1:9" x14ac:dyDescent="0.2">
      <c r="E208" s="25" t="s">
        <v>112</v>
      </c>
      <c r="G208" s="166">
        <v>19901030</v>
      </c>
      <c r="I208" s="27">
        <v>180000</v>
      </c>
    </row>
    <row r="209" spans="1:9" x14ac:dyDescent="0.2">
      <c r="F209" s="25" t="s">
        <v>1023</v>
      </c>
    </row>
    <row r="211" spans="1:9" x14ac:dyDescent="0.2">
      <c r="A211" s="25" t="s">
        <v>405</v>
      </c>
      <c r="B211" s="25" t="s">
        <v>27</v>
      </c>
      <c r="C211" s="26" t="s">
        <v>1022</v>
      </c>
      <c r="D211" s="25" t="s">
        <v>152</v>
      </c>
      <c r="G211" s="166">
        <v>30101010</v>
      </c>
      <c r="H211" s="27">
        <v>198000</v>
      </c>
    </row>
    <row r="212" spans="1:9" x14ac:dyDescent="0.2">
      <c r="E212" s="25" t="s">
        <v>112</v>
      </c>
      <c r="G212" s="166">
        <v>19901030</v>
      </c>
      <c r="I212" s="27">
        <v>198000</v>
      </c>
    </row>
    <row r="213" spans="1:9" x14ac:dyDescent="0.2">
      <c r="F213" s="25" t="s">
        <v>1021</v>
      </c>
    </row>
    <row r="215" spans="1:9" x14ac:dyDescent="0.2">
      <c r="A215" s="25" t="s">
        <v>405</v>
      </c>
      <c r="B215" s="25" t="s">
        <v>27</v>
      </c>
      <c r="C215" s="26" t="s">
        <v>1020</v>
      </c>
      <c r="D215" s="25" t="s">
        <v>152</v>
      </c>
      <c r="G215" s="166">
        <v>30101010</v>
      </c>
      <c r="H215" s="27">
        <v>156000</v>
      </c>
    </row>
    <row r="216" spans="1:9" x14ac:dyDescent="0.2">
      <c r="E216" s="25" t="s">
        <v>112</v>
      </c>
      <c r="G216" s="166">
        <v>19901030</v>
      </c>
      <c r="I216" s="27">
        <v>156000</v>
      </c>
    </row>
    <row r="217" spans="1:9" x14ac:dyDescent="0.2">
      <c r="F217" s="25" t="s">
        <v>1019</v>
      </c>
    </row>
    <row r="219" spans="1:9" x14ac:dyDescent="0.2">
      <c r="A219" s="25" t="s">
        <v>405</v>
      </c>
      <c r="B219" s="25" t="s">
        <v>27</v>
      </c>
      <c r="C219" s="26" t="s">
        <v>1018</v>
      </c>
      <c r="D219" s="25" t="s">
        <v>152</v>
      </c>
      <c r="G219" s="166">
        <v>30101010</v>
      </c>
      <c r="H219" s="27">
        <v>252000</v>
      </c>
    </row>
    <row r="220" spans="1:9" x14ac:dyDescent="0.2">
      <c r="E220" s="25" t="s">
        <v>112</v>
      </c>
      <c r="G220" s="166">
        <v>19901030</v>
      </c>
      <c r="I220" s="27">
        <v>252000</v>
      </c>
    </row>
    <row r="221" spans="1:9" x14ac:dyDescent="0.2">
      <c r="F221" s="25" t="s">
        <v>1017</v>
      </c>
    </row>
    <row r="223" spans="1:9" x14ac:dyDescent="0.2">
      <c r="A223" s="25" t="s">
        <v>405</v>
      </c>
      <c r="B223" s="25" t="s">
        <v>27</v>
      </c>
      <c r="C223" s="26" t="s">
        <v>1016</v>
      </c>
      <c r="D223" s="25" t="s">
        <v>152</v>
      </c>
      <c r="G223" s="166">
        <v>30101010</v>
      </c>
      <c r="H223" s="27">
        <v>234000</v>
      </c>
    </row>
    <row r="224" spans="1:9" x14ac:dyDescent="0.2">
      <c r="E224" s="25" t="s">
        <v>112</v>
      </c>
      <c r="G224" s="166">
        <v>19901030</v>
      </c>
      <c r="I224" s="27">
        <v>234000</v>
      </c>
    </row>
    <row r="225" spans="1:9" x14ac:dyDescent="0.2">
      <c r="F225" s="25" t="s">
        <v>1015</v>
      </c>
    </row>
    <row r="227" spans="1:9" x14ac:dyDescent="0.2">
      <c r="A227" s="25" t="s">
        <v>405</v>
      </c>
      <c r="B227" s="25" t="s">
        <v>27</v>
      </c>
      <c r="C227" s="26" t="s">
        <v>1014</v>
      </c>
      <c r="D227" s="25" t="s">
        <v>152</v>
      </c>
      <c r="G227" s="166">
        <v>30101010</v>
      </c>
      <c r="H227" s="27">
        <v>3000</v>
      </c>
    </row>
    <row r="228" spans="1:9" x14ac:dyDescent="0.2">
      <c r="E228" s="25" t="s">
        <v>112</v>
      </c>
      <c r="G228" s="166">
        <v>19901030</v>
      </c>
      <c r="I228" s="27">
        <v>3000</v>
      </c>
    </row>
    <row r="229" spans="1:9" x14ac:dyDescent="0.2">
      <c r="F229" s="25" t="s">
        <v>1013</v>
      </c>
    </row>
    <row r="231" spans="1:9" x14ac:dyDescent="0.2">
      <c r="A231" s="25" t="s">
        <v>405</v>
      </c>
      <c r="B231" s="25" t="s">
        <v>27</v>
      </c>
      <c r="C231" s="26" t="s">
        <v>1012</v>
      </c>
      <c r="D231" s="25" t="s">
        <v>152</v>
      </c>
      <c r="G231" s="166">
        <v>30101010</v>
      </c>
      <c r="H231" s="27">
        <v>3000</v>
      </c>
    </row>
    <row r="232" spans="1:9" x14ac:dyDescent="0.2">
      <c r="E232" s="25" t="s">
        <v>112</v>
      </c>
      <c r="G232" s="166">
        <v>19901030</v>
      </c>
      <c r="I232" s="27">
        <v>3000</v>
      </c>
    </row>
    <row r="233" spans="1:9" x14ac:dyDescent="0.2">
      <c r="F233" s="25" t="s">
        <v>1011</v>
      </c>
    </row>
    <row r="235" spans="1:9" x14ac:dyDescent="0.2">
      <c r="A235" s="25" t="s">
        <v>405</v>
      </c>
      <c r="B235" s="25" t="s">
        <v>27</v>
      </c>
      <c r="C235" s="26" t="s">
        <v>1010</v>
      </c>
      <c r="D235" s="25" t="s">
        <v>152</v>
      </c>
      <c r="G235" s="166">
        <v>30101010</v>
      </c>
      <c r="H235" s="27">
        <v>3000</v>
      </c>
    </row>
    <row r="236" spans="1:9" x14ac:dyDescent="0.2">
      <c r="E236" s="25" t="s">
        <v>112</v>
      </c>
      <c r="G236" s="166">
        <v>19901030</v>
      </c>
      <c r="I236" s="27">
        <v>3000</v>
      </c>
    </row>
    <row r="237" spans="1:9" x14ac:dyDescent="0.2">
      <c r="F237" s="25" t="s">
        <v>1009</v>
      </c>
    </row>
    <row r="239" spans="1:9" x14ac:dyDescent="0.2">
      <c r="A239" s="25" t="s">
        <v>405</v>
      </c>
      <c r="B239" s="25" t="s">
        <v>404</v>
      </c>
      <c r="C239" s="26" t="s">
        <v>1008</v>
      </c>
      <c r="D239" s="25" t="s">
        <v>243</v>
      </c>
      <c r="G239" s="166">
        <v>50214990</v>
      </c>
      <c r="H239" s="27">
        <v>14604000</v>
      </c>
    </row>
    <row r="240" spans="1:9" x14ac:dyDescent="0.2">
      <c r="E240" s="25" t="s">
        <v>112</v>
      </c>
      <c r="G240" s="166">
        <v>19901030</v>
      </c>
      <c r="I240" s="27">
        <v>14604000</v>
      </c>
    </row>
    <row r="241" spans="1:9" x14ac:dyDescent="0.2">
      <c r="F241" s="25" t="s">
        <v>1007</v>
      </c>
    </row>
    <row r="243" spans="1:9" x14ac:dyDescent="0.2">
      <c r="A243" s="25" t="s">
        <v>405</v>
      </c>
      <c r="B243" s="25" t="s">
        <v>404</v>
      </c>
      <c r="C243" s="26" t="s">
        <v>1006</v>
      </c>
      <c r="D243" s="25" t="s">
        <v>152</v>
      </c>
      <c r="G243" s="166">
        <v>30101010</v>
      </c>
      <c r="H243" s="27">
        <v>1529000</v>
      </c>
    </row>
    <row r="244" spans="1:9" x14ac:dyDescent="0.2">
      <c r="E244" s="25" t="s">
        <v>112</v>
      </c>
      <c r="G244" s="166">
        <v>19901030</v>
      </c>
      <c r="I244" s="27">
        <v>1529000</v>
      </c>
    </row>
    <row r="245" spans="1:9" x14ac:dyDescent="0.2">
      <c r="F245" s="25" t="s">
        <v>1005</v>
      </c>
    </row>
    <row r="247" spans="1:9" x14ac:dyDescent="0.2">
      <c r="A247" s="25" t="s">
        <v>405</v>
      </c>
      <c r="B247" s="25" t="s">
        <v>404</v>
      </c>
      <c r="C247" s="26" t="s">
        <v>1004</v>
      </c>
      <c r="D247" s="25" t="s">
        <v>152</v>
      </c>
      <c r="G247" s="166">
        <v>30101010</v>
      </c>
      <c r="H247" s="27">
        <v>108000</v>
      </c>
    </row>
    <row r="248" spans="1:9" x14ac:dyDescent="0.2">
      <c r="E248" s="25" t="s">
        <v>112</v>
      </c>
      <c r="G248" s="166">
        <v>19901030</v>
      </c>
      <c r="I248" s="27">
        <v>108000</v>
      </c>
    </row>
    <row r="249" spans="1:9" x14ac:dyDescent="0.2">
      <c r="F249" s="25" t="s">
        <v>1003</v>
      </c>
    </row>
    <row r="251" spans="1:9" x14ac:dyDescent="0.2">
      <c r="A251" s="25" t="s">
        <v>405</v>
      </c>
      <c r="B251" s="25" t="s">
        <v>404</v>
      </c>
      <c r="C251" s="26" t="s">
        <v>1002</v>
      </c>
      <c r="D251" s="25" t="s">
        <v>152</v>
      </c>
      <c r="G251" s="166">
        <v>30101010</v>
      </c>
      <c r="H251" s="27">
        <v>57000</v>
      </c>
    </row>
    <row r="252" spans="1:9" x14ac:dyDescent="0.2">
      <c r="E252" s="25" t="s">
        <v>112</v>
      </c>
      <c r="G252" s="166">
        <v>19901030</v>
      </c>
      <c r="I252" s="27">
        <v>57000</v>
      </c>
    </row>
    <row r="253" spans="1:9" x14ac:dyDescent="0.2">
      <c r="F253" s="25" t="s">
        <v>1001</v>
      </c>
    </row>
    <row r="255" spans="1:9" x14ac:dyDescent="0.2">
      <c r="A255" s="25" t="s">
        <v>405</v>
      </c>
      <c r="B255" s="25" t="s">
        <v>404</v>
      </c>
      <c r="C255" s="26" t="s">
        <v>1000</v>
      </c>
      <c r="D255" s="25" t="s">
        <v>152</v>
      </c>
      <c r="G255" s="166">
        <v>30101010</v>
      </c>
      <c r="H255" s="27">
        <v>27000</v>
      </c>
    </row>
    <row r="256" spans="1:9" x14ac:dyDescent="0.2">
      <c r="E256" s="25" t="s">
        <v>112</v>
      </c>
      <c r="G256" s="166">
        <v>19901030</v>
      </c>
      <c r="I256" s="27">
        <v>27000</v>
      </c>
    </row>
    <row r="257" spans="1:9" x14ac:dyDescent="0.2">
      <c r="F257" s="25" t="s">
        <v>999</v>
      </c>
    </row>
    <row r="259" spans="1:9" x14ac:dyDescent="0.2">
      <c r="A259" s="25" t="s">
        <v>405</v>
      </c>
      <c r="B259" s="25" t="s">
        <v>404</v>
      </c>
      <c r="C259" s="26" t="s">
        <v>998</v>
      </c>
      <c r="D259" s="25" t="s">
        <v>152</v>
      </c>
      <c r="G259" s="166">
        <v>30101010</v>
      </c>
      <c r="H259" s="27">
        <v>1587000</v>
      </c>
    </row>
    <row r="260" spans="1:9" x14ac:dyDescent="0.2">
      <c r="E260" s="25" t="s">
        <v>40</v>
      </c>
      <c r="G260" s="166">
        <v>10303030</v>
      </c>
      <c r="I260" s="27">
        <v>1587000</v>
      </c>
    </row>
    <row r="261" spans="1:9" x14ac:dyDescent="0.2">
      <c r="F261" s="25" t="s">
        <v>997</v>
      </c>
    </row>
    <row r="263" spans="1:9" x14ac:dyDescent="0.2">
      <c r="A263" s="25" t="s">
        <v>405</v>
      </c>
      <c r="B263" s="25" t="s">
        <v>404</v>
      </c>
      <c r="C263" s="26" t="s">
        <v>996</v>
      </c>
      <c r="D263" s="25" t="s">
        <v>152</v>
      </c>
      <c r="G263" s="166">
        <v>30101010</v>
      </c>
      <c r="H263" s="27">
        <v>24000</v>
      </c>
    </row>
    <row r="264" spans="1:9" x14ac:dyDescent="0.2">
      <c r="E264" s="25" t="s">
        <v>40</v>
      </c>
      <c r="G264" s="166">
        <v>10303030</v>
      </c>
      <c r="I264" s="27">
        <v>24000</v>
      </c>
    </row>
    <row r="265" spans="1:9" x14ac:dyDescent="0.2">
      <c r="F265" s="25" t="s">
        <v>995</v>
      </c>
    </row>
    <row r="267" spans="1:9" x14ac:dyDescent="0.2">
      <c r="A267" s="25" t="s">
        <v>405</v>
      </c>
      <c r="B267" s="25" t="s">
        <v>404</v>
      </c>
      <c r="C267" s="26" t="s">
        <v>994</v>
      </c>
      <c r="D267" s="25" t="s">
        <v>152</v>
      </c>
      <c r="G267" s="166">
        <v>30101010</v>
      </c>
      <c r="H267" s="27">
        <v>321000</v>
      </c>
    </row>
    <row r="268" spans="1:9" x14ac:dyDescent="0.2">
      <c r="E268" s="25" t="s">
        <v>40</v>
      </c>
      <c r="G268" s="166">
        <v>10303030</v>
      </c>
      <c r="I268" s="27">
        <v>321000</v>
      </c>
    </row>
    <row r="269" spans="1:9" x14ac:dyDescent="0.2">
      <c r="F269" s="25" t="s">
        <v>993</v>
      </c>
    </row>
    <row r="271" spans="1:9" x14ac:dyDescent="0.2">
      <c r="A271" s="25" t="s">
        <v>405</v>
      </c>
      <c r="B271" s="25" t="s">
        <v>404</v>
      </c>
      <c r="C271" s="26" t="s">
        <v>992</v>
      </c>
      <c r="D271" s="25" t="s">
        <v>152</v>
      </c>
      <c r="G271" s="166">
        <v>30101010</v>
      </c>
      <c r="H271" s="27">
        <v>4836000</v>
      </c>
    </row>
    <row r="272" spans="1:9" x14ac:dyDescent="0.2">
      <c r="E272" s="25" t="s">
        <v>40</v>
      </c>
      <c r="G272" s="166">
        <v>10303030</v>
      </c>
      <c r="I272" s="27">
        <v>4836000</v>
      </c>
    </row>
    <row r="273" spans="1:9" x14ac:dyDescent="0.2">
      <c r="F273" s="25" t="s">
        <v>991</v>
      </c>
    </row>
    <row r="275" spans="1:9" x14ac:dyDescent="0.2">
      <c r="A275" s="25" t="s">
        <v>405</v>
      </c>
      <c r="B275" s="25" t="s">
        <v>404</v>
      </c>
      <c r="C275" s="26" t="s">
        <v>990</v>
      </c>
      <c r="D275" s="25" t="s">
        <v>152</v>
      </c>
      <c r="G275" s="166">
        <v>30101010</v>
      </c>
      <c r="H275" s="27">
        <v>102000</v>
      </c>
    </row>
    <row r="276" spans="1:9" x14ac:dyDescent="0.2">
      <c r="E276" s="25" t="s">
        <v>40</v>
      </c>
      <c r="G276" s="166">
        <v>10303030</v>
      </c>
      <c r="I276" s="27">
        <v>102000</v>
      </c>
    </row>
    <row r="277" spans="1:9" x14ac:dyDescent="0.2">
      <c r="F277" s="25" t="s">
        <v>989</v>
      </c>
    </row>
    <row r="279" spans="1:9" x14ac:dyDescent="0.2">
      <c r="A279" s="25" t="s">
        <v>405</v>
      </c>
      <c r="B279" s="25" t="s">
        <v>404</v>
      </c>
      <c r="C279" s="26" t="s">
        <v>988</v>
      </c>
      <c r="D279" s="25" t="s">
        <v>152</v>
      </c>
      <c r="G279" s="166">
        <v>30101010</v>
      </c>
      <c r="H279" s="27">
        <v>609000</v>
      </c>
    </row>
    <row r="280" spans="1:9" x14ac:dyDescent="0.2">
      <c r="E280" s="25" t="s">
        <v>40</v>
      </c>
      <c r="G280" s="166">
        <v>10303030</v>
      </c>
      <c r="I280" s="27">
        <v>609000</v>
      </c>
    </row>
    <row r="281" spans="1:9" x14ac:dyDescent="0.2">
      <c r="F281" s="25" t="s">
        <v>987</v>
      </c>
    </row>
    <row r="283" spans="1:9" x14ac:dyDescent="0.2">
      <c r="A283" s="25" t="s">
        <v>405</v>
      </c>
      <c r="B283" s="25" t="s">
        <v>404</v>
      </c>
      <c r="C283" s="26" t="s">
        <v>986</v>
      </c>
      <c r="D283" s="25" t="s">
        <v>152</v>
      </c>
      <c r="G283" s="166">
        <v>30101010</v>
      </c>
      <c r="H283" s="27">
        <v>1705500</v>
      </c>
    </row>
    <row r="284" spans="1:9" x14ac:dyDescent="0.2">
      <c r="E284" s="25" t="s">
        <v>40</v>
      </c>
      <c r="G284" s="166">
        <v>10303030</v>
      </c>
      <c r="I284" s="27">
        <v>1705500</v>
      </c>
    </row>
    <row r="285" spans="1:9" x14ac:dyDescent="0.2">
      <c r="F285" s="25" t="s">
        <v>985</v>
      </c>
    </row>
    <row r="287" spans="1:9" x14ac:dyDescent="0.2">
      <c r="A287" s="25" t="s">
        <v>405</v>
      </c>
      <c r="B287" s="25" t="s">
        <v>404</v>
      </c>
      <c r="C287" s="26" t="s">
        <v>984</v>
      </c>
      <c r="D287" s="25" t="s">
        <v>152</v>
      </c>
      <c r="G287" s="166">
        <v>30101010</v>
      </c>
      <c r="H287" s="27">
        <v>108000</v>
      </c>
    </row>
    <row r="288" spans="1:9" x14ac:dyDescent="0.2">
      <c r="E288" s="25" t="s">
        <v>40</v>
      </c>
      <c r="G288" s="166">
        <v>10303030</v>
      </c>
      <c r="I288" s="27">
        <v>108000</v>
      </c>
    </row>
    <row r="289" spans="3:6" x14ac:dyDescent="0.2">
      <c r="F289" s="25" t="s">
        <v>983</v>
      </c>
    </row>
    <row r="292" spans="3:6" x14ac:dyDescent="0.2">
      <c r="C292" s="35" t="s">
        <v>398</v>
      </c>
      <c r="E292" s="27">
        <v>38727247.75</v>
      </c>
      <c r="F292" s="27">
        <v>38727247.75</v>
      </c>
    </row>
    <row r="297" spans="3:6" x14ac:dyDescent="0.2">
      <c r="D297" s="165" t="s">
        <v>401</v>
      </c>
    </row>
    <row r="300" spans="3:6" x14ac:dyDescent="0.2">
      <c r="F300" s="38" t="s">
        <v>265</v>
      </c>
    </row>
    <row r="301" spans="3:6" x14ac:dyDescent="0.2">
      <c r="F301" s="26" t="s">
        <v>267</v>
      </c>
    </row>
    <row r="303" spans="3:6" x14ac:dyDescent="0.2">
      <c r="F303" s="26" t="s">
        <v>400</v>
      </c>
    </row>
    <row r="305" spans="1:7" x14ac:dyDescent="0.2">
      <c r="A305" s="41" t="s">
        <v>982</v>
      </c>
      <c r="G305" s="42" t="s">
        <v>271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251"/>
  <sheetViews>
    <sheetView workbookViewId="0"/>
  </sheetViews>
  <sheetFormatPr defaultRowHeight="12.75" x14ac:dyDescent="0.2"/>
  <cols>
    <col min="1" max="256" width="11.42578125" style="2" customWidth="1"/>
    <col min="257" max="16384" width="9.140625" style="2"/>
  </cols>
  <sheetData>
    <row r="4" spans="4:7" ht="15" x14ac:dyDescent="0.2">
      <c r="D4" s="170" t="s">
        <v>0</v>
      </c>
    </row>
    <row r="6" spans="4:7" x14ac:dyDescent="0.2">
      <c r="D6" s="169" t="s">
        <v>1</v>
      </c>
    </row>
    <row r="7" spans="4:7" x14ac:dyDescent="0.2">
      <c r="D7" s="8" t="s">
        <v>2</v>
      </c>
    </row>
    <row r="10" spans="4:7" ht="18" x14ac:dyDescent="0.2">
      <c r="D10" s="168" t="s">
        <v>481</v>
      </c>
    </row>
    <row r="12" spans="4:7" x14ac:dyDescent="0.2">
      <c r="D12" s="8" t="s">
        <v>480</v>
      </c>
    </row>
    <row r="15" spans="4:7" x14ac:dyDescent="0.2">
      <c r="G15" s="167" t="s">
        <v>479</v>
      </c>
    </row>
    <row r="16" spans="4:7" x14ac:dyDescent="0.2">
      <c r="E16" s="8" t="s">
        <v>478</v>
      </c>
    </row>
    <row r="17" spans="1:9" x14ac:dyDescent="0.2">
      <c r="A17" s="8" t="s">
        <v>477</v>
      </c>
      <c r="C17" s="8" t="s">
        <v>476</v>
      </c>
      <c r="D17" s="8" t="s">
        <v>475</v>
      </c>
      <c r="F17" s="8" t="s">
        <v>16</v>
      </c>
      <c r="G17" s="8" t="s">
        <v>17</v>
      </c>
    </row>
    <row r="19" spans="1:9" x14ac:dyDescent="0.2">
      <c r="A19" s="25" t="s">
        <v>405</v>
      </c>
      <c r="B19" s="25" t="s">
        <v>471</v>
      </c>
      <c r="C19" s="26" t="s">
        <v>1654</v>
      </c>
      <c r="D19" s="25" t="s">
        <v>114</v>
      </c>
      <c r="G19" s="166">
        <v>19901040</v>
      </c>
      <c r="H19" s="27">
        <v>11520</v>
      </c>
    </row>
    <row r="20" spans="1:9" x14ac:dyDescent="0.2">
      <c r="E20" s="25" t="s">
        <v>36</v>
      </c>
      <c r="G20" s="166">
        <v>10104040</v>
      </c>
      <c r="I20" s="27">
        <v>11520</v>
      </c>
    </row>
    <row r="21" spans="1:9" x14ac:dyDescent="0.2">
      <c r="F21" s="25" t="s">
        <v>1653</v>
      </c>
    </row>
    <row r="23" spans="1:9" x14ac:dyDescent="0.2">
      <c r="A23" s="25" t="s">
        <v>405</v>
      </c>
      <c r="B23" s="25" t="s">
        <v>471</v>
      </c>
      <c r="C23" s="26" t="s">
        <v>1652</v>
      </c>
      <c r="D23" s="25" t="s">
        <v>114</v>
      </c>
      <c r="G23" s="166">
        <v>19901040</v>
      </c>
      <c r="H23" s="27">
        <v>65100</v>
      </c>
    </row>
    <row r="24" spans="1:9" x14ac:dyDescent="0.2">
      <c r="E24" s="25" t="s">
        <v>36</v>
      </c>
      <c r="G24" s="166">
        <v>10104040</v>
      </c>
      <c r="I24" s="27">
        <v>65100</v>
      </c>
    </row>
    <row r="25" spans="1:9" x14ac:dyDescent="0.2">
      <c r="F25" s="25" t="s">
        <v>1651</v>
      </c>
    </row>
    <row r="27" spans="1:9" x14ac:dyDescent="0.2">
      <c r="A27" s="25" t="s">
        <v>405</v>
      </c>
      <c r="B27" s="25" t="s">
        <v>471</v>
      </c>
      <c r="C27" s="26" t="s">
        <v>1650</v>
      </c>
      <c r="D27" s="25" t="s">
        <v>114</v>
      </c>
      <c r="G27" s="166">
        <v>19901040</v>
      </c>
      <c r="H27" s="27">
        <v>34560</v>
      </c>
    </row>
    <row r="28" spans="1:9" x14ac:dyDescent="0.2">
      <c r="E28" s="25" t="s">
        <v>36</v>
      </c>
      <c r="G28" s="166">
        <v>10104040</v>
      </c>
      <c r="I28" s="27">
        <v>34560</v>
      </c>
    </row>
    <row r="29" spans="1:9" x14ac:dyDescent="0.2">
      <c r="F29" s="25" t="s">
        <v>1649</v>
      </c>
    </row>
    <row r="31" spans="1:9" x14ac:dyDescent="0.2">
      <c r="A31" s="25" t="s">
        <v>405</v>
      </c>
      <c r="B31" s="25" t="s">
        <v>471</v>
      </c>
      <c r="C31" s="26" t="s">
        <v>1648</v>
      </c>
      <c r="D31" s="25" t="s">
        <v>150</v>
      </c>
      <c r="G31" s="166">
        <v>29999990</v>
      </c>
      <c r="H31" s="27">
        <v>86887.89</v>
      </c>
    </row>
    <row r="32" spans="1:9" x14ac:dyDescent="0.2">
      <c r="E32" s="25" t="s">
        <v>36</v>
      </c>
      <c r="G32" s="166">
        <v>10104040</v>
      </c>
      <c r="I32" s="27">
        <v>86887.89</v>
      </c>
    </row>
    <row r="33" spans="1:9" x14ac:dyDescent="0.2">
      <c r="F33" s="25" t="s">
        <v>1647</v>
      </c>
    </row>
    <row r="35" spans="1:9" x14ac:dyDescent="0.2">
      <c r="A35" s="25" t="s">
        <v>405</v>
      </c>
      <c r="B35" s="25" t="s">
        <v>471</v>
      </c>
      <c r="C35" s="26" t="s">
        <v>1646</v>
      </c>
      <c r="D35" s="25" t="s">
        <v>200</v>
      </c>
      <c r="G35" s="166">
        <v>50203070</v>
      </c>
      <c r="H35" s="27">
        <v>31641.3</v>
      </c>
    </row>
    <row r="36" spans="1:9" x14ac:dyDescent="0.2">
      <c r="D36" s="25" t="s">
        <v>196</v>
      </c>
      <c r="G36" s="166">
        <v>50203050</v>
      </c>
      <c r="H36" s="27">
        <v>27257.759999999998</v>
      </c>
    </row>
    <row r="37" spans="1:9" x14ac:dyDescent="0.2">
      <c r="D37" s="25" t="s">
        <v>204</v>
      </c>
      <c r="G37" s="166">
        <v>50203090</v>
      </c>
      <c r="H37" s="27">
        <v>1980</v>
      </c>
    </row>
    <row r="38" spans="1:9" x14ac:dyDescent="0.2">
      <c r="D38" s="25" t="s">
        <v>554</v>
      </c>
      <c r="G38" s="166">
        <v>50299990</v>
      </c>
      <c r="H38" s="27">
        <v>10392</v>
      </c>
    </row>
    <row r="39" spans="1:9" x14ac:dyDescent="0.2">
      <c r="E39" s="25" t="s">
        <v>36</v>
      </c>
      <c r="G39" s="166">
        <v>10104040</v>
      </c>
      <c r="I39" s="27">
        <v>71271.06</v>
      </c>
    </row>
    <row r="40" spans="1:9" x14ac:dyDescent="0.2">
      <c r="F40" s="25" t="s">
        <v>1645</v>
      </c>
    </row>
    <row r="42" spans="1:9" x14ac:dyDescent="0.2">
      <c r="A42" s="25" t="s">
        <v>405</v>
      </c>
      <c r="B42" s="25" t="s">
        <v>460</v>
      </c>
      <c r="C42" s="26" t="s">
        <v>1644</v>
      </c>
      <c r="D42" s="25" t="s">
        <v>114</v>
      </c>
      <c r="G42" s="166">
        <v>19901040</v>
      </c>
      <c r="H42" s="27">
        <v>84050</v>
      </c>
    </row>
    <row r="43" spans="1:9" x14ac:dyDescent="0.2">
      <c r="E43" s="25" t="s">
        <v>36</v>
      </c>
      <c r="G43" s="166">
        <v>10104040</v>
      </c>
      <c r="I43" s="27">
        <v>84050</v>
      </c>
    </row>
    <row r="44" spans="1:9" x14ac:dyDescent="0.2">
      <c r="F44" s="25" t="s">
        <v>1643</v>
      </c>
    </row>
    <row r="46" spans="1:9" x14ac:dyDescent="0.2">
      <c r="A46" s="25" t="s">
        <v>405</v>
      </c>
      <c r="B46" s="25" t="s">
        <v>457</v>
      </c>
      <c r="C46" s="26" t="s">
        <v>1642</v>
      </c>
      <c r="D46" s="25" t="s">
        <v>216</v>
      </c>
      <c r="G46" s="166">
        <v>50204010</v>
      </c>
      <c r="H46" s="27">
        <v>32434.58</v>
      </c>
    </row>
    <row r="47" spans="1:9" x14ac:dyDescent="0.2">
      <c r="E47" s="25" t="s">
        <v>36</v>
      </c>
      <c r="G47" s="166">
        <v>10104040</v>
      </c>
      <c r="I47" s="27">
        <v>31137.200000000001</v>
      </c>
    </row>
    <row r="48" spans="1:9" x14ac:dyDescent="0.2">
      <c r="E48" s="25" t="s">
        <v>487</v>
      </c>
      <c r="G48" s="166">
        <v>20201010</v>
      </c>
      <c r="I48" s="27">
        <v>1297.3800000000001</v>
      </c>
    </row>
    <row r="49" spans="1:9" x14ac:dyDescent="0.2">
      <c r="F49" s="25" t="s">
        <v>1641</v>
      </c>
    </row>
    <row r="51" spans="1:9" x14ac:dyDescent="0.2">
      <c r="A51" s="25" t="s">
        <v>405</v>
      </c>
      <c r="B51" s="25" t="s">
        <v>457</v>
      </c>
      <c r="C51" s="26" t="s">
        <v>1640</v>
      </c>
      <c r="D51" s="25" t="s">
        <v>218</v>
      </c>
      <c r="G51" s="166">
        <v>50204020</v>
      </c>
      <c r="H51" s="27">
        <v>22809.48</v>
      </c>
    </row>
    <row r="52" spans="1:9" x14ac:dyDescent="0.2">
      <c r="E52" s="25" t="s">
        <v>36</v>
      </c>
      <c r="G52" s="166">
        <v>10104040</v>
      </c>
      <c r="I52" s="27">
        <v>22656.12</v>
      </c>
    </row>
    <row r="53" spans="1:9" x14ac:dyDescent="0.2">
      <c r="E53" s="25" t="s">
        <v>487</v>
      </c>
      <c r="G53" s="166">
        <v>20201010</v>
      </c>
      <c r="I53" s="27">
        <v>153.36000000000001</v>
      </c>
    </row>
    <row r="54" spans="1:9" x14ac:dyDescent="0.2">
      <c r="F54" s="25" t="s">
        <v>1639</v>
      </c>
    </row>
    <row r="56" spans="1:9" x14ac:dyDescent="0.2">
      <c r="A56" s="25" t="s">
        <v>405</v>
      </c>
      <c r="B56" s="25" t="s">
        <v>457</v>
      </c>
      <c r="C56" s="26" t="s">
        <v>1638</v>
      </c>
      <c r="D56" s="25" t="s">
        <v>114</v>
      </c>
      <c r="G56" s="166">
        <v>19901040</v>
      </c>
      <c r="H56" s="27">
        <v>12000</v>
      </c>
    </row>
    <row r="57" spans="1:9" x14ac:dyDescent="0.2">
      <c r="E57" s="25" t="s">
        <v>36</v>
      </c>
      <c r="G57" s="166">
        <v>10104040</v>
      </c>
      <c r="I57" s="27">
        <v>12000</v>
      </c>
    </row>
    <row r="58" spans="1:9" x14ac:dyDescent="0.2">
      <c r="F58" s="25" t="s">
        <v>1637</v>
      </c>
    </row>
    <row r="60" spans="1:9" x14ac:dyDescent="0.2">
      <c r="A60" s="25" t="s">
        <v>405</v>
      </c>
      <c r="B60" s="25" t="s">
        <v>457</v>
      </c>
      <c r="C60" s="26" t="s">
        <v>1636</v>
      </c>
      <c r="D60" s="25" t="s">
        <v>114</v>
      </c>
      <c r="G60" s="166">
        <v>19901040</v>
      </c>
      <c r="H60" s="27">
        <v>67800</v>
      </c>
    </row>
    <row r="61" spans="1:9" x14ac:dyDescent="0.2">
      <c r="E61" s="25" t="s">
        <v>36</v>
      </c>
      <c r="G61" s="166">
        <v>10104040</v>
      </c>
      <c r="I61" s="27">
        <v>67800</v>
      </c>
    </row>
    <row r="62" spans="1:9" x14ac:dyDescent="0.2">
      <c r="F62" s="25" t="s">
        <v>1635</v>
      </c>
    </row>
    <row r="64" spans="1:9" x14ac:dyDescent="0.2">
      <c r="A64" s="25" t="s">
        <v>405</v>
      </c>
      <c r="B64" s="25" t="s">
        <v>457</v>
      </c>
      <c r="C64" s="26" t="s">
        <v>1634</v>
      </c>
      <c r="D64" s="25" t="s">
        <v>114</v>
      </c>
      <c r="G64" s="166">
        <v>19901040</v>
      </c>
      <c r="H64" s="27">
        <v>68000</v>
      </c>
    </row>
    <row r="65" spans="1:9" x14ac:dyDescent="0.2">
      <c r="E65" s="25" t="s">
        <v>36</v>
      </c>
      <c r="G65" s="166">
        <v>10104040</v>
      </c>
      <c r="I65" s="27">
        <v>68000</v>
      </c>
    </row>
    <row r="66" spans="1:9" x14ac:dyDescent="0.2">
      <c r="F66" s="25" t="s">
        <v>1633</v>
      </c>
    </row>
    <row r="68" spans="1:9" x14ac:dyDescent="0.2">
      <c r="A68" s="25" t="s">
        <v>405</v>
      </c>
      <c r="B68" s="25" t="s">
        <v>457</v>
      </c>
      <c r="C68" s="26" t="s">
        <v>1632</v>
      </c>
      <c r="D68" s="25" t="s">
        <v>114</v>
      </c>
      <c r="G68" s="166">
        <v>19901040</v>
      </c>
      <c r="H68" s="27">
        <v>67800</v>
      </c>
    </row>
    <row r="69" spans="1:9" x14ac:dyDescent="0.2">
      <c r="E69" s="25" t="s">
        <v>36</v>
      </c>
      <c r="G69" s="166">
        <v>10104040</v>
      </c>
      <c r="I69" s="27">
        <v>67800</v>
      </c>
    </row>
    <row r="70" spans="1:9" x14ac:dyDescent="0.2">
      <c r="F70" s="25" t="s">
        <v>1631</v>
      </c>
    </row>
    <row r="72" spans="1:9" x14ac:dyDescent="0.2">
      <c r="A72" s="25" t="s">
        <v>405</v>
      </c>
      <c r="B72" s="25" t="s">
        <v>457</v>
      </c>
      <c r="C72" s="26" t="s">
        <v>1630</v>
      </c>
      <c r="D72" s="25" t="s">
        <v>114</v>
      </c>
      <c r="G72" s="166">
        <v>19901040</v>
      </c>
      <c r="H72" s="27">
        <v>60850</v>
      </c>
    </row>
    <row r="73" spans="1:9" x14ac:dyDescent="0.2">
      <c r="E73" s="25" t="s">
        <v>36</v>
      </c>
      <c r="G73" s="166">
        <v>10104040</v>
      </c>
      <c r="I73" s="27">
        <v>60850</v>
      </c>
    </row>
    <row r="74" spans="1:9" x14ac:dyDescent="0.2">
      <c r="F74" s="25" t="s">
        <v>1629</v>
      </c>
    </row>
    <row r="76" spans="1:9" x14ac:dyDescent="0.2">
      <c r="A76" s="25" t="s">
        <v>405</v>
      </c>
      <c r="B76" s="25" t="s">
        <v>457</v>
      </c>
      <c r="C76" s="26" t="s">
        <v>1628</v>
      </c>
      <c r="D76" s="25" t="s">
        <v>225</v>
      </c>
      <c r="G76" s="166">
        <v>50205030</v>
      </c>
      <c r="H76" s="27">
        <v>4183.18</v>
      </c>
    </row>
    <row r="77" spans="1:9" x14ac:dyDescent="0.2">
      <c r="E77" s="25" t="s">
        <v>36</v>
      </c>
      <c r="G77" s="166">
        <v>10104040</v>
      </c>
      <c r="I77" s="27">
        <v>3921.73</v>
      </c>
    </row>
    <row r="78" spans="1:9" x14ac:dyDescent="0.2">
      <c r="E78" s="25" t="s">
        <v>487</v>
      </c>
      <c r="G78" s="166">
        <v>20201010</v>
      </c>
      <c r="I78" s="27">
        <v>261.45</v>
      </c>
    </row>
    <row r="79" spans="1:9" x14ac:dyDescent="0.2">
      <c r="F79" s="25" t="s">
        <v>1627</v>
      </c>
    </row>
    <row r="81" spans="1:9" x14ac:dyDescent="0.2">
      <c r="A81" s="25" t="s">
        <v>405</v>
      </c>
      <c r="B81" s="25" t="s">
        <v>457</v>
      </c>
      <c r="C81" s="26" t="s">
        <v>1626</v>
      </c>
      <c r="D81" s="25" t="s">
        <v>218</v>
      </c>
      <c r="G81" s="166">
        <v>50204020</v>
      </c>
      <c r="H81" s="27">
        <v>9699.7800000000007</v>
      </c>
    </row>
    <row r="82" spans="1:9" x14ac:dyDescent="0.2">
      <c r="E82" s="25" t="s">
        <v>36</v>
      </c>
      <c r="G82" s="166">
        <v>10104040</v>
      </c>
      <c r="I82" s="27">
        <v>9093.5400000000009</v>
      </c>
    </row>
    <row r="83" spans="1:9" x14ac:dyDescent="0.2">
      <c r="E83" s="25" t="s">
        <v>487</v>
      </c>
      <c r="G83" s="166">
        <v>20201010</v>
      </c>
      <c r="I83" s="27">
        <v>606.24</v>
      </c>
    </row>
    <row r="84" spans="1:9" x14ac:dyDescent="0.2">
      <c r="F84" s="25" t="s">
        <v>1625</v>
      </c>
    </row>
    <row r="86" spans="1:9" x14ac:dyDescent="0.2">
      <c r="A86" s="25" t="s">
        <v>405</v>
      </c>
      <c r="B86" s="25" t="s">
        <v>457</v>
      </c>
      <c r="C86" s="26" t="s">
        <v>1624</v>
      </c>
      <c r="D86" s="25" t="s">
        <v>225</v>
      </c>
      <c r="G86" s="166">
        <v>50205030</v>
      </c>
      <c r="H86" s="27">
        <v>2199</v>
      </c>
    </row>
    <row r="87" spans="1:9" x14ac:dyDescent="0.2">
      <c r="E87" s="25" t="s">
        <v>36</v>
      </c>
      <c r="G87" s="166">
        <v>10104040</v>
      </c>
      <c r="I87" s="27">
        <v>2061.56</v>
      </c>
    </row>
    <row r="88" spans="1:9" x14ac:dyDescent="0.2">
      <c r="E88" s="25" t="s">
        <v>487</v>
      </c>
      <c r="G88" s="166">
        <v>20201010</v>
      </c>
      <c r="I88" s="27">
        <v>137.44</v>
      </c>
    </row>
    <row r="89" spans="1:9" x14ac:dyDescent="0.2">
      <c r="F89" s="25" t="s">
        <v>1623</v>
      </c>
    </row>
    <row r="91" spans="1:9" x14ac:dyDescent="0.2">
      <c r="A91" s="25" t="s">
        <v>405</v>
      </c>
      <c r="B91" s="25" t="s">
        <v>457</v>
      </c>
      <c r="C91" s="26" t="s">
        <v>1622</v>
      </c>
      <c r="D91" s="25" t="s">
        <v>216</v>
      </c>
      <c r="G91" s="166">
        <v>50204010</v>
      </c>
      <c r="H91" s="27">
        <v>509.6</v>
      </c>
    </row>
    <row r="92" spans="1:9" x14ac:dyDescent="0.2">
      <c r="E92" s="25" t="s">
        <v>36</v>
      </c>
      <c r="G92" s="166">
        <v>10104040</v>
      </c>
      <c r="I92" s="27">
        <v>489.22</v>
      </c>
    </row>
    <row r="93" spans="1:9" x14ac:dyDescent="0.2">
      <c r="E93" s="25" t="s">
        <v>487</v>
      </c>
      <c r="G93" s="166">
        <v>20201010</v>
      </c>
      <c r="I93" s="27">
        <v>20.38</v>
      </c>
    </row>
    <row r="94" spans="1:9" x14ac:dyDescent="0.2">
      <c r="F94" s="25" t="s">
        <v>1621</v>
      </c>
    </row>
    <row r="96" spans="1:9" x14ac:dyDescent="0.2">
      <c r="A96" s="25" t="s">
        <v>405</v>
      </c>
      <c r="B96" s="25" t="s">
        <v>457</v>
      </c>
      <c r="C96" s="26" t="s">
        <v>1620</v>
      </c>
      <c r="D96" s="25" t="s">
        <v>225</v>
      </c>
      <c r="G96" s="166">
        <v>50205030</v>
      </c>
      <c r="H96" s="27">
        <v>4183.18</v>
      </c>
    </row>
    <row r="97" spans="1:9" x14ac:dyDescent="0.2">
      <c r="E97" s="25" t="s">
        <v>36</v>
      </c>
      <c r="G97" s="166">
        <v>10104040</v>
      </c>
      <c r="I97" s="27">
        <v>3921.73</v>
      </c>
    </row>
    <row r="98" spans="1:9" x14ac:dyDescent="0.2">
      <c r="E98" s="25" t="s">
        <v>487</v>
      </c>
      <c r="G98" s="166">
        <v>20201010</v>
      </c>
      <c r="I98" s="27">
        <v>261.45</v>
      </c>
    </row>
    <row r="99" spans="1:9" x14ac:dyDescent="0.2">
      <c r="F99" s="25" t="s">
        <v>1619</v>
      </c>
    </row>
    <row r="101" spans="1:9" x14ac:dyDescent="0.2">
      <c r="A101" s="25" t="s">
        <v>405</v>
      </c>
      <c r="B101" s="25" t="s">
        <v>457</v>
      </c>
      <c r="C101" s="26" t="s">
        <v>1618</v>
      </c>
      <c r="D101" s="25" t="s">
        <v>204</v>
      </c>
      <c r="G101" s="166">
        <v>50203090</v>
      </c>
      <c r="H101" s="27">
        <v>18170.28</v>
      </c>
    </row>
    <row r="102" spans="1:9" x14ac:dyDescent="0.2">
      <c r="D102" s="25" t="s">
        <v>214</v>
      </c>
      <c r="G102" s="166">
        <v>50203990</v>
      </c>
      <c r="H102" s="27">
        <v>3125</v>
      </c>
    </row>
    <row r="103" spans="1:9" x14ac:dyDescent="0.2">
      <c r="D103" s="25" t="s">
        <v>500</v>
      </c>
      <c r="G103" s="166">
        <v>50213040</v>
      </c>
      <c r="H103" s="27">
        <v>10475</v>
      </c>
    </row>
    <row r="104" spans="1:9" x14ac:dyDescent="0.2">
      <c r="D104" s="25" t="s">
        <v>253</v>
      </c>
      <c r="G104" s="166">
        <v>50299030</v>
      </c>
      <c r="H104" s="27">
        <v>16239.3</v>
      </c>
    </row>
    <row r="105" spans="1:9" x14ac:dyDescent="0.2">
      <c r="D105" s="25" t="s">
        <v>255</v>
      </c>
      <c r="G105" s="166">
        <v>50299040</v>
      </c>
      <c r="H105" s="27">
        <v>6245</v>
      </c>
    </row>
    <row r="106" spans="1:9" x14ac:dyDescent="0.2">
      <c r="E106" s="25" t="s">
        <v>36</v>
      </c>
      <c r="G106" s="166">
        <v>10104040</v>
      </c>
      <c r="I106" s="27">
        <v>54254.58</v>
      </c>
    </row>
    <row r="107" spans="1:9" x14ac:dyDescent="0.2">
      <c r="F107" s="25" t="s">
        <v>1617</v>
      </c>
    </row>
    <row r="109" spans="1:9" x14ac:dyDescent="0.2">
      <c r="A109" s="25" t="s">
        <v>405</v>
      </c>
      <c r="B109" s="25" t="s">
        <v>457</v>
      </c>
      <c r="C109" s="26" t="s">
        <v>1616</v>
      </c>
      <c r="D109" s="25" t="s">
        <v>247</v>
      </c>
      <c r="G109" s="166">
        <v>50215020</v>
      </c>
      <c r="H109" s="27">
        <v>52500</v>
      </c>
    </row>
    <row r="110" spans="1:9" x14ac:dyDescent="0.2">
      <c r="E110" s="25" t="s">
        <v>36</v>
      </c>
      <c r="G110" s="166">
        <v>10104040</v>
      </c>
      <c r="I110" s="27">
        <v>52500</v>
      </c>
    </row>
    <row r="111" spans="1:9" x14ac:dyDescent="0.2">
      <c r="F111" s="25" t="s">
        <v>1615</v>
      </c>
    </row>
    <row r="113" spans="1:9" x14ac:dyDescent="0.2">
      <c r="A113" s="25" t="s">
        <v>405</v>
      </c>
      <c r="B113" s="25" t="s">
        <v>445</v>
      </c>
      <c r="C113" s="26" t="s">
        <v>1614</v>
      </c>
      <c r="D113" s="25" t="s">
        <v>1145</v>
      </c>
      <c r="G113" s="166">
        <v>50205020</v>
      </c>
      <c r="H113" s="27">
        <v>1544.5</v>
      </c>
    </row>
    <row r="114" spans="1:9" x14ac:dyDescent="0.2">
      <c r="E114" s="25" t="s">
        <v>36</v>
      </c>
      <c r="G114" s="166">
        <v>10104040</v>
      </c>
      <c r="I114" s="27">
        <v>1447.97</v>
      </c>
    </row>
    <row r="115" spans="1:9" x14ac:dyDescent="0.2">
      <c r="E115" s="25" t="s">
        <v>487</v>
      </c>
      <c r="G115" s="166">
        <v>20201010</v>
      </c>
      <c r="I115" s="27">
        <v>96.53</v>
      </c>
    </row>
    <row r="116" spans="1:9" x14ac:dyDescent="0.2">
      <c r="F116" s="25" t="s">
        <v>1613</v>
      </c>
    </row>
    <row r="118" spans="1:9" x14ac:dyDescent="0.2">
      <c r="A118" s="25" t="s">
        <v>405</v>
      </c>
      <c r="B118" s="25" t="s">
        <v>445</v>
      </c>
      <c r="C118" s="26" t="s">
        <v>1612</v>
      </c>
      <c r="D118" s="25" t="s">
        <v>1145</v>
      </c>
      <c r="G118" s="166">
        <v>50205020</v>
      </c>
      <c r="H118" s="27">
        <v>1203.54</v>
      </c>
    </row>
    <row r="119" spans="1:9" x14ac:dyDescent="0.2">
      <c r="E119" s="25" t="s">
        <v>36</v>
      </c>
      <c r="G119" s="166">
        <v>10104040</v>
      </c>
      <c r="I119" s="27">
        <v>1128.32</v>
      </c>
    </row>
    <row r="120" spans="1:9" x14ac:dyDescent="0.2">
      <c r="E120" s="25" t="s">
        <v>487</v>
      </c>
      <c r="G120" s="166">
        <v>20201010</v>
      </c>
      <c r="I120" s="27">
        <v>75.22</v>
      </c>
    </row>
    <row r="121" spans="1:9" x14ac:dyDescent="0.2">
      <c r="F121" s="25" t="s">
        <v>1611</v>
      </c>
    </row>
    <row r="123" spans="1:9" x14ac:dyDescent="0.2">
      <c r="A123" s="25" t="s">
        <v>405</v>
      </c>
      <c r="B123" s="25" t="s">
        <v>445</v>
      </c>
      <c r="C123" s="26" t="s">
        <v>1610</v>
      </c>
      <c r="D123" s="25" t="s">
        <v>1145</v>
      </c>
      <c r="G123" s="166">
        <v>50205020</v>
      </c>
      <c r="H123" s="27">
        <v>1343.36</v>
      </c>
    </row>
    <row r="124" spans="1:9" x14ac:dyDescent="0.2">
      <c r="E124" s="25" t="s">
        <v>36</v>
      </c>
      <c r="G124" s="166">
        <v>10104040</v>
      </c>
      <c r="I124" s="27">
        <v>1259.4000000000001</v>
      </c>
    </row>
    <row r="125" spans="1:9" x14ac:dyDescent="0.2">
      <c r="E125" s="25" t="s">
        <v>487</v>
      </c>
      <c r="G125" s="166">
        <v>20201010</v>
      </c>
      <c r="I125" s="27">
        <v>83.96</v>
      </c>
    </row>
    <row r="126" spans="1:9" x14ac:dyDescent="0.2">
      <c r="F126" s="25" t="s">
        <v>1609</v>
      </c>
    </row>
    <row r="128" spans="1:9" x14ac:dyDescent="0.2">
      <c r="A128" s="25" t="s">
        <v>405</v>
      </c>
      <c r="B128" s="25" t="s">
        <v>445</v>
      </c>
      <c r="C128" s="26" t="s">
        <v>1608</v>
      </c>
      <c r="D128" s="25" t="s">
        <v>1145</v>
      </c>
      <c r="G128" s="166">
        <v>50205020</v>
      </c>
      <c r="H128" s="27">
        <v>1183.18</v>
      </c>
    </row>
    <row r="129" spans="1:9" x14ac:dyDescent="0.2">
      <c r="E129" s="25" t="s">
        <v>36</v>
      </c>
      <c r="G129" s="166">
        <v>10104040</v>
      </c>
      <c r="I129" s="27">
        <v>1109.23</v>
      </c>
    </row>
    <row r="130" spans="1:9" x14ac:dyDescent="0.2">
      <c r="E130" s="25" t="s">
        <v>487</v>
      </c>
      <c r="G130" s="166">
        <v>20201010</v>
      </c>
      <c r="I130" s="27">
        <v>73.95</v>
      </c>
    </row>
    <row r="131" spans="1:9" x14ac:dyDescent="0.2">
      <c r="F131" s="25" t="s">
        <v>1607</v>
      </c>
    </row>
    <row r="133" spans="1:9" x14ac:dyDescent="0.2">
      <c r="A133" s="25" t="s">
        <v>405</v>
      </c>
      <c r="B133" s="25" t="s">
        <v>445</v>
      </c>
      <c r="C133" s="26" t="s">
        <v>1606</v>
      </c>
      <c r="D133" s="25" t="s">
        <v>1145</v>
      </c>
      <c r="G133" s="166">
        <v>50205020</v>
      </c>
      <c r="H133" s="27">
        <v>1048.78</v>
      </c>
    </row>
    <row r="134" spans="1:9" x14ac:dyDescent="0.2">
      <c r="E134" s="25" t="s">
        <v>36</v>
      </c>
      <c r="G134" s="166">
        <v>10104040</v>
      </c>
      <c r="I134" s="27">
        <v>983.23</v>
      </c>
    </row>
    <row r="135" spans="1:9" x14ac:dyDescent="0.2">
      <c r="E135" s="25" t="s">
        <v>487</v>
      </c>
      <c r="G135" s="166">
        <v>20201010</v>
      </c>
      <c r="I135" s="27">
        <v>65.55</v>
      </c>
    </row>
    <row r="136" spans="1:9" x14ac:dyDescent="0.2">
      <c r="F136" s="25" t="s">
        <v>1605</v>
      </c>
    </row>
    <row r="138" spans="1:9" x14ac:dyDescent="0.2">
      <c r="A138" s="25" t="s">
        <v>405</v>
      </c>
      <c r="B138" s="25" t="s">
        <v>445</v>
      </c>
      <c r="C138" s="26" t="s">
        <v>1604</v>
      </c>
      <c r="D138" s="25" t="s">
        <v>1145</v>
      </c>
      <c r="G138" s="166">
        <v>50205020</v>
      </c>
      <c r="H138" s="27">
        <v>1183.18</v>
      </c>
    </row>
    <row r="139" spans="1:9" x14ac:dyDescent="0.2">
      <c r="E139" s="25" t="s">
        <v>36</v>
      </c>
      <c r="G139" s="166">
        <v>10104040</v>
      </c>
      <c r="I139" s="27">
        <v>1109.23</v>
      </c>
    </row>
    <row r="140" spans="1:9" x14ac:dyDescent="0.2">
      <c r="E140" s="25" t="s">
        <v>487</v>
      </c>
      <c r="G140" s="166">
        <v>20201010</v>
      </c>
      <c r="I140" s="27">
        <v>73.95</v>
      </c>
    </row>
    <row r="141" spans="1:9" x14ac:dyDescent="0.2">
      <c r="F141" s="25" t="s">
        <v>1603</v>
      </c>
    </row>
    <row r="143" spans="1:9" x14ac:dyDescent="0.2">
      <c r="A143" s="25" t="s">
        <v>405</v>
      </c>
      <c r="B143" s="25" t="s">
        <v>445</v>
      </c>
      <c r="C143" s="26" t="s">
        <v>1602</v>
      </c>
      <c r="D143" s="25" t="s">
        <v>1145</v>
      </c>
      <c r="G143" s="166">
        <v>50205020</v>
      </c>
      <c r="H143" s="27">
        <v>1203.54</v>
      </c>
    </row>
    <row r="144" spans="1:9" x14ac:dyDescent="0.2">
      <c r="E144" s="25" t="s">
        <v>36</v>
      </c>
      <c r="G144" s="166">
        <v>10104040</v>
      </c>
      <c r="I144" s="27">
        <v>1128.32</v>
      </c>
    </row>
    <row r="145" spans="1:9" x14ac:dyDescent="0.2">
      <c r="E145" s="25" t="s">
        <v>487</v>
      </c>
      <c r="G145" s="166">
        <v>20201010</v>
      </c>
      <c r="I145" s="27">
        <v>75.22</v>
      </c>
    </row>
    <row r="146" spans="1:9" x14ac:dyDescent="0.2">
      <c r="F146" s="25" t="s">
        <v>1601</v>
      </c>
    </row>
    <row r="148" spans="1:9" x14ac:dyDescent="0.2">
      <c r="A148" s="25" t="s">
        <v>405</v>
      </c>
      <c r="B148" s="25" t="s">
        <v>445</v>
      </c>
      <c r="C148" s="26" t="s">
        <v>1600</v>
      </c>
      <c r="D148" s="25" t="s">
        <v>1145</v>
      </c>
      <c r="G148" s="166">
        <v>50205020</v>
      </c>
      <c r="H148" s="27">
        <v>1183.18</v>
      </c>
    </row>
    <row r="149" spans="1:9" x14ac:dyDescent="0.2">
      <c r="E149" s="25" t="s">
        <v>36</v>
      </c>
      <c r="G149" s="166">
        <v>10104040</v>
      </c>
      <c r="I149" s="27">
        <v>1109.23</v>
      </c>
    </row>
    <row r="150" spans="1:9" x14ac:dyDescent="0.2">
      <c r="E150" s="25" t="s">
        <v>487</v>
      </c>
      <c r="G150" s="166">
        <v>20201010</v>
      </c>
      <c r="I150" s="27">
        <v>73.95</v>
      </c>
    </row>
    <row r="151" spans="1:9" x14ac:dyDescent="0.2">
      <c r="F151" s="25" t="s">
        <v>1599</v>
      </c>
    </row>
    <row r="153" spans="1:9" x14ac:dyDescent="0.2">
      <c r="A153" s="25" t="s">
        <v>405</v>
      </c>
      <c r="B153" s="25" t="s">
        <v>445</v>
      </c>
      <c r="C153" s="26" t="s">
        <v>1598</v>
      </c>
      <c r="D153" s="25" t="s">
        <v>220</v>
      </c>
      <c r="G153" s="166">
        <v>50205010</v>
      </c>
      <c r="H153" s="27">
        <v>20000</v>
      </c>
    </row>
    <row r="154" spans="1:9" x14ac:dyDescent="0.2">
      <c r="E154" s="25" t="s">
        <v>36</v>
      </c>
      <c r="G154" s="166">
        <v>10104040</v>
      </c>
      <c r="I154" s="27">
        <v>20000</v>
      </c>
    </row>
    <row r="155" spans="1:9" x14ac:dyDescent="0.2">
      <c r="F155" s="25" t="s">
        <v>1597</v>
      </c>
    </row>
    <row r="157" spans="1:9" x14ac:dyDescent="0.2">
      <c r="A157" s="25" t="s">
        <v>405</v>
      </c>
      <c r="B157" s="25" t="s">
        <v>445</v>
      </c>
      <c r="C157" s="26" t="s">
        <v>1596</v>
      </c>
      <c r="D157" s="25" t="s">
        <v>120</v>
      </c>
      <c r="G157" s="166">
        <v>19902050</v>
      </c>
      <c r="H157" s="27">
        <v>3434.27</v>
      </c>
    </row>
    <row r="158" spans="1:9" x14ac:dyDescent="0.2">
      <c r="E158" s="25" t="s">
        <v>36</v>
      </c>
      <c r="G158" s="166">
        <v>10104040</v>
      </c>
      <c r="I158" s="27">
        <v>3434.27</v>
      </c>
    </row>
    <row r="159" spans="1:9" x14ac:dyDescent="0.2">
      <c r="F159" s="25" t="s">
        <v>1595</v>
      </c>
    </row>
    <row r="161" spans="1:9" x14ac:dyDescent="0.2">
      <c r="A161" s="25" t="s">
        <v>405</v>
      </c>
      <c r="B161" s="25" t="s">
        <v>445</v>
      </c>
      <c r="C161" s="26" t="s">
        <v>1594</v>
      </c>
      <c r="D161" s="25" t="s">
        <v>120</v>
      </c>
      <c r="G161" s="166">
        <v>19902050</v>
      </c>
      <c r="H161" s="27">
        <v>6203.08</v>
      </c>
    </row>
    <row r="162" spans="1:9" x14ac:dyDescent="0.2">
      <c r="E162" s="25" t="s">
        <v>36</v>
      </c>
      <c r="G162" s="166">
        <v>10104040</v>
      </c>
      <c r="I162" s="27">
        <v>6203.08</v>
      </c>
    </row>
    <row r="163" spans="1:9" x14ac:dyDescent="0.2">
      <c r="F163" s="25" t="s">
        <v>1593</v>
      </c>
    </row>
    <row r="165" spans="1:9" x14ac:dyDescent="0.2">
      <c r="A165" s="25" t="s">
        <v>405</v>
      </c>
      <c r="B165" s="25" t="s">
        <v>445</v>
      </c>
      <c r="C165" s="26" t="s">
        <v>1592</v>
      </c>
      <c r="D165" s="25" t="s">
        <v>204</v>
      </c>
      <c r="G165" s="166">
        <v>50203090</v>
      </c>
      <c r="H165" s="27">
        <v>136406.63</v>
      </c>
    </row>
    <row r="166" spans="1:9" x14ac:dyDescent="0.2">
      <c r="E166" s="25" t="s">
        <v>36</v>
      </c>
      <c r="G166" s="166">
        <v>10104040</v>
      </c>
      <c r="I166" s="27">
        <v>129099.13</v>
      </c>
    </row>
    <row r="167" spans="1:9" x14ac:dyDescent="0.2">
      <c r="E167" s="25" t="s">
        <v>487</v>
      </c>
      <c r="G167" s="166">
        <v>20201010</v>
      </c>
      <c r="I167" s="27">
        <v>7307.5</v>
      </c>
    </row>
    <row r="168" spans="1:9" x14ac:dyDescent="0.2">
      <c r="F168" s="25" t="s">
        <v>1591</v>
      </c>
    </row>
    <row r="170" spans="1:9" x14ac:dyDescent="0.2">
      <c r="A170" s="25" t="s">
        <v>405</v>
      </c>
      <c r="B170" s="25" t="s">
        <v>445</v>
      </c>
      <c r="C170" s="26" t="s">
        <v>1590</v>
      </c>
      <c r="D170" s="25" t="s">
        <v>243</v>
      </c>
      <c r="G170" s="166">
        <v>50214990</v>
      </c>
      <c r="H170" s="27">
        <v>25000</v>
      </c>
    </row>
    <row r="171" spans="1:9" x14ac:dyDescent="0.2">
      <c r="E171" s="25" t="s">
        <v>36</v>
      </c>
      <c r="G171" s="166">
        <v>10104040</v>
      </c>
      <c r="I171" s="27">
        <v>23750</v>
      </c>
    </row>
    <row r="172" spans="1:9" x14ac:dyDescent="0.2">
      <c r="E172" s="25" t="s">
        <v>487</v>
      </c>
      <c r="G172" s="166">
        <v>20201010</v>
      </c>
      <c r="I172" s="27">
        <v>1250</v>
      </c>
    </row>
    <row r="173" spans="1:9" x14ac:dyDescent="0.2">
      <c r="F173" s="25" t="s">
        <v>1589</v>
      </c>
    </row>
    <row r="175" spans="1:9" x14ac:dyDescent="0.2">
      <c r="A175" s="25" t="s">
        <v>405</v>
      </c>
      <c r="B175" s="25" t="s">
        <v>445</v>
      </c>
      <c r="C175" s="26" t="s">
        <v>1588</v>
      </c>
      <c r="D175" s="25" t="s">
        <v>243</v>
      </c>
      <c r="G175" s="166">
        <v>50214990</v>
      </c>
      <c r="H175" s="27">
        <v>30000</v>
      </c>
    </row>
    <row r="176" spans="1:9" x14ac:dyDescent="0.2">
      <c r="E176" s="25" t="s">
        <v>36</v>
      </c>
      <c r="G176" s="166">
        <v>10104040</v>
      </c>
      <c r="I176" s="27">
        <v>28500</v>
      </c>
    </row>
    <row r="177" spans="1:9" x14ac:dyDescent="0.2">
      <c r="E177" s="25" t="s">
        <v>487</v>
      </c>
      <c r="G177" s="166">
        <v>20201010</v>
      </c>
      <c r="I177" s="27">
        <v>1500</v>
      </c>
    </row>
    <row r="178" spans="1:9" x14ac:dyDescent="0.2">
      <c r="F178" s="25" t="s">
        <v>1587</v>
      </c>
    </row>
    <row r="180" spans="1:9" x14ac:dyDescent="0.2">
      <c r="A180" s="25" t="s">
        <v>405</v>
      </c>
      <c r="B180" s="25" t="s">
        <v>445</v>
      </c>
      <c r="C180" s="26" t="s">
        <v>1586</v>
      </c>
      <c r="D180" s="25" t="s">
        <v>243</v>
      </c>
      <c r="G180" s="166">
        <v>50214990</v>
      </c>
      <c r="H180" s="27">
        <v>30000</v>
      </c>
    </row>
    <row r="181" spans="1:9" x14ac:dyDescent="0.2">
      <c r="E181" s="25" t="s">
        <v>36</v>
      </c>
      <c r="G181" s="166">
        <v>10104040</v>
      </c>
      <c r="I181" s="27">
        <v>28500</v>
      </c>
    </row>
    <row r="182" spans="1:9" x14ac:dyDescent="0.2">
      <c r="E182" s="25" t="s">
        <v>487</v>
      </c>
      <c r="G182" s="166">
        <v>20201010</v>
      </c>
      <c r="I182" s="27">
        <v>1500</v>
      </c>
    </row>
    <row r="183" spans="1:9" x14ac:dyDescent="0.2">
      <c r="F183" s="25" t="s">
        <v>1585</v>
      </c>
    </row>
    <row r="185" spans="1:9" x14ac:dyDescent="0.2">
      <c r="A185" s="25" t="s">
        <v>405</v>
      </c>
      <c r="B185" s="25" t="s">
        <v>445</v>
      </c>
      <c r="C185" s="26" t="s">
        <v>1584</v>
      </c>
      <c r="D185" s="25" t="s">
        <v>243</v>
      </c>
      <c r="G185" s="166">
        <v>50214990</v>
      </c>
      <c r="H185" s="27">
        <v>25000</v>
      </c>
    </row>
    <row r="186" spans="1:9" x14ac:dyDescent="0.2">
      <c r="E186" s="25" t="s">
        <v>36</v>
      </c>
      <c r="G186" s="166">
        <v>10104040</v>
      </c>
      <c r="I186" s="27">
        <v>23437.5</v>
      </c>
    </row>
    <row r="187" spans="1:9" x14ac:dyDescent="0.2">
      <c r="E187" s="25" t="s">
        <v>487</v>
      </c>
      <c r="G187" s="166">
        <v>20201010</v>
      </c>
      <c r="I187" s="27">
        <v>1562.5</v>
      </c>
    </row>
    <row r="188" spans="1:9" x14ac:dyDescent="0.2">
      <c r="F188" s="25" t="s">
        <v>1583</v>
      </c>
    </row>
    <row r="190" spans="1:9" x14ac:dyDescent="0.2">
      <c r="A190" s="25" t="s">
        <v>405</v>
      </c>
      <c r="B190" s="25" t="s">
        <v>445</v>
      </c>
      <c r="C190" s="26" t="s">
        <v>1582</v>
      </c>
      <c r="D190" s="25" t="s">
        <v>243</v>
      </c>
      <c r="G190" s="166">
        <v>50214990</v>
      </c>
      <c r="H190" s="27">
        <v>25000</v>
      </c>
    </row>
    <row r="191" spans="1:9" x14ac:dyDescent="0.2">
      <c r="E191" s="25" t="s">
        <v>36</v>
      </c>
      <c r="G191" s="166">
        <v>10104040</v>
      </c>
      <c r="I191" s="27">
        <v>23437.5</v>
      </c>
    </row>
    <row r="192" spans="1:9" x14ac:dyDescent="0.2">
      <c r="E192" s="25" t="s">
        <v>487</v>
      </c>
      <c r="G192" s="166">
        <v>20201010</v>
      </c>
      <c r="I192" s="27">
        <v>1562.5</v>
      </c>
    </row>
    <row r="193" spans="1:9" x14ac:dyDescent="0.2">
      <c r="F193" s="25" t="s">
        <v>1581</v>
      </c>
    </row>
    <row r="195" spans="1:9" x14ac:dyDescent="0.2">
      <c r="A195" s="25" t="s">
        <v>405</v>
      </c>
      <c r="B195" s="25" t="s">
        <v>445</v>
      </c>
      <c r="C195" s="26" t="s">
        <v>1580</v>
      </c>
      <c r="D195" s="25" t="s">
        <v>243</v>
      </c>
      <c r="G195" s="166">
        <v>50214990</v>
      </c>
      <c r="H195" s="27">
        <v>25000</v>
      </c>
    </row>
    <row r="196" spans="1:9" x14ac:dyDescent="0.2">
      <c r="E196" s="25" t="s">
        <v>36</v>
      </c>
      <c r="G196" s="166">
        <v>10104040</v>
      </c>
      <c r="I196" s="27">
        <v>23437.5</v>
      </c>
    </row>
    <row r="197" spans="1:9" x14ac:dyDescent="0.2">
      <c r="E197" s="25" t="s">
        <v>487</v>
      </c>
      <c r="G197" s="166">
        <v>20201010</v>
      </c>
      <c r="I197" s="27">
        <v>1562.5</v>
      </c>
    </row>
    <row r="198" spans="1:9" x14ac:dyDescent="0.2">
      <c r="F198" s="25" t="s">
        <v>1579</v>
      </c>
    </row>
    <row r="200" spans="1:9" x14ac:dyDescent="0.2">
      <c r="A200" s="25" t="s">
        <v>405</v>
      </c>
      <c r="B200" s="25" t="s">
        <v>445</v>
      </c>
      <c r="C200" s="26" t="s">
        <v>1578</v>
      </c>
      <c r="D200" s="25" t="s">
        <v>30</v>
      </c>
      <c r="G200" s="166">
        <v>10104010</v>
      </c>
      <c r="H200" s="27">
        <v>13989.98</v>
      </c>
    </row>
    <row r="201" spans="1:9" x14ac:dyDescent="0.2">
      <c r="E201" s="25" t="s">
        <v>36</v>
      </c>
      <c r="G201" s="166">
        <v>10104040</v>
      </c>
      <c r="I201" s="27">
        <v>13989.98</v>
      </c>
    </row>
    <row r="202" spans="1:9" x14ac:dyDescent="0.2">
      <c r="F202" s="25" t="s">
        <v>1577</v>
      </c>
    </row>
    <row r="204" spans="1:9" x14ac:dyDescent="0.2">
      <c r="A204" s="25" t="s">
        <v>405</v>
      </c>
      <c r="B204" s="25" t="s">
        <v>445</v>
      </c>
      <c r="C204" s="26" t="s">
        <v>1576</v>
      </c>
      <c r="D204" s="25" t="s">
        <v>243</v>
      </c>
      <c r="G204" s="166">
        <v>50214990</v>
      </c>
      <c r="H204" s="27">
        <v>19200</v>
      </c>
    </row>
    <row r="205" spans="1:9" x14ac:dyDescent="0.2">
      <c r="E205" s="25" t="s">
        <v>36</v>
      </c>
      <c r="G205" s="166">
        <v>10104040</v>
      </c>
      <c r="I205" s="27">
        <v>19200</v>
      </c>
    </row>
    <row r="206" spans="1:9" x14ac:dyDescent="0.2">
      <c r="F206" s="25" t="s">
        <v>1575</v>
      </c>
    </row>
    <row r="208" spans="1:9" x14ac:dyDescent="0.2">
      <c r="A208" s="25" t="s">
        <v>405</v>
      </c>
      <c r="B208" s="25" t="s">
        <v>445</v>
      </c>
      <c r="C208" s="26" t="s">
        <v>1574</v>
      </c>
      <c r="D208" s="25" t="s">
        <v>243</v>
      </c>
      <c r="G208" s="166">
        <v>50214990</v>
      </c>
      <c r="H208" s="27">
        <v>38400</v>
      </c>
    </row>
    <row r="209" spans="1:9" x14ac:dyDescent="0.2">
      <c r="E209" s="25" t="s">
        <v>36</v>
      </c>
      <c r="G209" s="166">
        <v>10104040</v>
      </c>
      <c r="I209" s="27">
        <v>38400</v>
      </c>
    </row>
    <row r="210" spans="1:9" x14ac:dyDescent="0.2">
      <c r="F210" s="25" t="s">
        <v>1573</v>
      </c>
    </row>
    <row r="212" spans="1:9" x14ac:dyDescent="0.2">
      <c r="A212" s="25" t="s">
        <v>405</v>
      </c>
      <c r="B212" s="25" t="s">
        <v>445</v>
      </c>
      <c r="C212" s="26" t="s">
        <v>1572</v>
      </c>
      <c r="D212" s="25" t="s">
        <v>30</v>
      </c>
      <c r="G212" s="166">
        <v>10104010</v>
      </c>
      <c r="H212" s="27">
        <v>3771</v>
      </c>
    </row>
    <row r="213" spans="1:9" x14ac:dyDescent="0.2">
      <c r="E213" s="25" t="s">
        <v>36</v>
      </c>
      <c r="G213" s="166">
        <v>10104040</v>
      </c>
      <c r="I213" s="27">
        <v>3771</v>
      </c>
    </row>
    <row r="214" spans="1:9" x14ac:dyDescent="0.2">
      <c r="F214" s="25" t="s">
        <v>1571</v>
      </c>
    </row>
    <row r="216" spans="1:9" x14ac:dyDescent="0.2">
      <c r="A216" s="25" t="s">
        <v>405</v>
      </c>
      <c r="B216" s="25" t="s">
        <v>445</v>
      </c>
      <c r="C216" s="26" t="s">
        <v>1570</v>
      </c>
      <c r="D216" s="25" t="s">
        <v>114</v>
      </c>
      <c r="G216" s="166">
        <v>19901040</v>
      </c>
      <c r="H216" s="27">
        <v>38000</v>
      </c>
    </row>
    <row r="217" spans="1:9" x14ac:dyDescent="0.2">
      <c r="E217" s="25" t="s">
        <v>36</v>
      </c>
      <c r="G217" s="166">
        <v>10104040</v>
      </c>
      <c r="I217" s="27">
        <v>38000</v>
      </c>
    </row>
    <row r="218" spans="1:9" x14ac:dyDescent="0.2">
      <c r="F218" s="25" t="s">
        <v>1569</v>
      </c>
    </row>
    <row r="220" spans="1:9" x14ac:dyDescent="0.2">
      <c r="A220" s="25" t="s">
        <v>405</v>
      </c>
      <c r="B220" s="25" t="s">
        <v>445</v>
      </c>
      <c r="C220" s="26" t="s">
        <v>1568</v>
      </c>
      <c r="D220" s="25" t="s">
        <v>112</v>
      </c>
      <c r="G220" s="166">
        <v>19901030</v>
      </c>
      <c r="H220" s="27">
        <v>150000</v>
      </c>
    </row>
    <row r="221" spans="1:9" x14ac:dyDescent="0.2">
      <c r="E221" s="25" t="s">
        <v>36</v>
      </c>
      <c r="G221" s="166">
        <v>10104040</v>
      </c>
      <c r="I221" s="27">
        <v>150000</v>
      </c>
    </row>
    <row r="222" spans="1:9" x14ac:dyDescent="0.2">
      <c r="F222" s="25" t="s">
        <v>1567</v>
      </c>
    </row>
    <row r="224" spans="1:9" x14ac:dyDescent="0.2">
      <c r="A224" s="25" t="s">
        <v>405</v>
      </c>
      <c r="B224" s="25" t="s">
        <v>445</v>
      </c>
      <c r="C224" s="26" t="s">
        <v>1566</v>
      </c>
      <c r="D224" s="25" t="s">
        <v>500</v>
      </c>
      <c r="G224" s="166">
        <v>50213040</v>
      </c>
      <c r="H224" s="27">
        <v>6000</v>
      </c>
    </row>
    <row r="225" spans="1:9" x14ac:dyDescent="0.2">
      <c r="E225" s="25" t="s">
        <v>36</v>
      </c>
      <c r="G225" s="166">
        <v>10104040</v>
      </c>
      <c r="I225" s="27">
        <v>5678.57</v>
      </c>
    </row>
    <row r="226" spans="1:9" x14ac:dyDescent="0.2">
      <c r="E226" s="25" t="s">
        <v>487</v>
      </c>
      <c r="G226" s="166">
        <v>20201010</v>
      </c>
      <c r="I226" s="27">
        <v>321.43</v>
      </c>
    </row>
    <row r="227" spans="1:9" x14ac:dyDescent="0.2">
      <c r="F227" s="25" t="s">
        <v>1565</v>
      </c>
    </row>
    <row r="229" spans="1:9" x14ac:dyDescent="0.2">
      <c r="A229" s="25" t="s">
        <v>405</v>
      </c>
      <c r="B229" s="25" t="s">
        <v>445</v>
      </c>
      <c r="C229" s="26" t="s">
        <v>1564</v>
      </c>
      <c r="D229" s="25" t="s">
        <v>500</v>
      </c>
      <c r="G229" s="166">
        <v>50213040</v>
      </c>
      <c r="H229" s="27">
        <v>11226</v>
      </c>
    </row>
    <row r="230" spans="1:9" x14ac:dyDescent="0.2">
      <c r="E230" s="25" t="s">
        <v>36</v>
      </c>
      <c r="G230" s="166">
        <v>10104040</v>
      </c>
      <c r="I230" s="27">
        <v>10624.61</v>
      </c>
    </row>
    <row r="231" spans="1:9" x14ac:dyDescent="0.2">
      <c r="E231" s="25" t="s">
        <v>487</v>
      </c>
      <c r="G231" s="166">
        <v>20201010</v>
      </c>
      <c r="I231" s="27">
        <v>601.39</v>
      </c>
    </row>
    <row r="232" spans="1:9" x14ac:dyDescent="0.2">
      <c r="F232" s="25" t="s">
        <v>1563</v>
      </c>
    </row>
    <row r="234" spans="1:9" x14ac:dyDescent="0.2">
      <c r="A234" s="25" t="s">
        <v>405</v>
      </c>
      <c r="B234" s="25" t="s">
        <v>445</v>
      </c>
      <c r="C234" s="26" t="s">
        <v>1562</v>
      </c>
      <c r="D234" s="25" t="s">
        <v>243</v>
      </c>
      <c r="G234" s="166">
        <v>50214990</v>
      </c>
      <c r="H234" s="27">
        <v>75000</v>
      </c>
    </row>
    <row r="235" spans="1:9" x14ac:dyDescent="0.2">
      <c r="E235" s="25" t="s">
        <v>36</v>
      </c>
      <c r="G235" s="166">
        <v>10104040</v>
      </c>
      <c r="I235" s="27">
        <v>70312.5</v>
      </c>
    </row>
    <row r="236" spans="1:9" x14ac:dyDescent="0.2">
      <c r="E236" s="25" t="s">
        <v>487</v>
      </c>
      <c r="G236" s="166">
        <v>20201010</v>
      </c>
      <c r="I236" s="27">
        <v>4687.5</v>
      </c>
    </row>
    <row r="237" spans="1:9" x14ac:dyDescent="0.2">
      <c r="F237" s="25" t="s">
        <v>1561</v>
      </c>
    </row>
    <row r="239" spans="1:9" x14ac:dyDescent="0.2">
      <c r="A239" s="25" t="s">
        <v>405</v>
      </c>
      <c r="B239" s="25" t="s">
        <v>445</v>
      </c>
      <c r="C239" s="26" t="s">
        <v>1560</v>
      </c>
      <c r="D239" s="25" t="s">
        <v>243</v>
      </c>
      <c r="G239" s="166">
        <v>50214990</v>
      </c>
      <c r="H239" s="27">
        <v>25000</v>
      </c>
    </row>
    <row r="240" spans="1:9" x14ac:dyDescent="0.2">
      <c r="E240" s="25" t="s">
        <v>36</v>
      </c>
      <c r="G240" s="166">
        <v>10104040</v>
      </c>
      <c r="I240" s="27">
        <v>23437.5</v>
      </c>
    </row>
    <row r="241" spans="1:9" x14ac:dyDescent="0.2">
      <c r="E241" s="25" t="s">
        <v>487</v>
      </c>
      <c r="G241" s="166">
        <v>20201010</v>
      </c>
      <c r="I241" s="27">
        <v>1562.5</v>
      </c>
    </row>
    <row r="242" spans="1:9" x14ac:dyDescent="0.2">
      <c r="F242" s="25" t="s">
        <v>1559</v>
      </c>
    </row>
    <row r="244" spans="1:9" x14ac:dyDescent="0.2">
      <c r="A244" s="25" t="s">
        <v>405</v>
      </c>
      <c r="B244" s="25" t="s">
        <v>445</v>
      </c>
      <c r="C244" s="26" t="s">
        <v>1558</v>
      </c>
      <c r="D244" s="25" t="s">
        <v>243</v>
      </c>
      <c r="G244" s="166">
        <v>50214990</v>
      </c>
      <c r="H244" s="27">
        <v>20000</v>
      </c>
    </row>
    <row r="245" spans="1:9" x14ac:dyDescent="0.2">
      <c r="E245" s="25" t="s">
        <v>36</v>
      </c>
      <c r="G245" s="166">
        <v>10104040</v>
      </c>
      <c r="I245" s="27">
        <v>18750</v>
      </c>
    </row>
    <row r="246" spans="1:9" x14ac:dyDescent="0.2">
      <c r="E246" s="25" t="s">
        <v>487</v>
      </c>
      <c r="G246" s="166">
        <v>20201010</v>
      </c>
      <c r="I246" s="27">
        <v>1250</v>
      </c>
    </row>
    <row r="247" spans="1:9" x14ac:dyDescent="0.2">
      <c r="F247" s="25" t="s">
        <v>1557</v>
      </c>
    </row>
    <row r="249" spans="1:9" x14ac:dyDescent="0.2">
      <c r="A249" s="25" t="s">
        <v>405</v>
      </c>
      <c r="B249" s="25" t="s">
        <v>445</v>
      </c>
      <c r="C249" s="26" t="s">
        <v>1556</v>
      </c>
      <c r="D249" s="25" t="s">
        <v>243</v>
      </c>
      <c r="G249" s="166">
        <v>50214990</v>
      </c>
      <c r="H249" s="27">
        <v>75000</v>
      </c>
    </row>
    <row r="250" spans="1:9" x14ac:dyDescent="0.2">
      <c r="E250" s="25" t="s">
        <v>36</v>
      </c>
      <c r="G250" s="166">
        <v>10104040</v>
      </c>
      <c r="I250" s="27">
        <v>70312.5</v>
      </c>
    </row>
    <row r="251" spans="1:9" x14ac:dyDescent="0.2">
      <c r="E251" s="25" t="s">
        <v>487</v>
      </c>
      <c r="G251" s="166">
        <v>20201010</v>
      </c>
      <c r="I251" s="27">
        <v>4687.5</v>
      </c>
    </row>
    <row r="252" spans="1:9" x14ac:dyDescent="0.2">
      <c r="F252" s="25" t="s">
        <v>1555</v>
      </c>
    </row>
    <row r="254" spans="1:9" x14ac:dyDescent="0.2">
      <c r="A254" s="25" t="s">
        <v>405</v>
      </c>
      <c r="B254" s="25" t="s">
        <v>445</v>
      </c>
      <c r="C254" s="26" t="s">
        <v>1554</v>
      </c>
      <c r="D254" s="25" t="s">
        <v>243</v>
      </c>
      <c r="G254" s="166">
        <v>50214990</v>
      </c>
      <c r="H254" s="27">
        <v>20000</v>
      </c>
    </row>
    <row r="255" spans="1:9" x14ac:dyDescent="0.2">
      <c r="E255" s="25" t="s">
        <v>36</v>
      </c>
      <c r="G255" s="166">
        <v>10104040</v>
      </c>
      <c r="I255" s="27">
        <v>18750</v>
      </c>
    </row>
    <row r="256" spans="1:9" x14ac:dyDescent="0.2">
      <c r="E256" s="25" t="s">
        <v>487</v>
      </c>
      <c r="G256" s="166">
        <v>20201010</v>
      </c>
      <c r="I256" s="27">
        <v>1250</v>
      </c>
    </row>
    <row r="257" spans="1:9" x14ac:dyDescent="0.2">
      <c r="F257" s="25" t="s">
        <v>1553</v>
      </c>
    </row>
    <row r="259" spans="1:9" x14ac:dyDescent="0.2">
      <c r="A259" s="25" t="s">
        <v>405</v>
      </c>
      <c r="B259" s="25" t="s">
        <v>445</v>
      </c>
      <c r="C259" s="26" t="s">
        <v>1552</v>
      </c>
      <c r="D259" s="25" t="s">
        <v>243</v>
      </c>
      <c r="G259" s="166">
        <v>50214990</v>
      </c>
      <c r="H259" s="27">
        <v>75000</v>
      </c>
    </row>
    <row r="260" spans="1:9" x14ac:dyDescent="0.2">
      <c r="E260" s="25" t="s">
        <v>36</v>
      </c>
      <c r="G260" s="166">
        <v>10104040</v>
      </c>
      <c r="I260" s="27">
        <v>71250</v>
      </c>
    </row>
    <row r="261" spans="1:9" x14ac:dyDescent="0.2">
      <c r="E261" s="25" t="s">
        <v>487</v>
      </c>
      <c r="G261" s="166">
        <v>20201010</v>
      </c>
      <c r="I261" s="27">
        <v>3750</v>
      </c>
    </row>
    <row r="262" spans="1:9" x14ac:dyDescent="0.2">
      <c r="F262" s="25" t="s">
        <v>1551</v>
      </c>
    </row>
    <row r="264" spans="1:9" x14ac:dyDescent="0.2">
      <c r="A264" s="25" t="s">
        <v>405</v>
      </c>
      <c r="B264" s="25" t="s">
        <v>445</v>
      </c>
      <c r="C264" s="26" t="s">
        <v>1550</v>
      </c>
      <c r="D264" s="25" t="s">
        <v>243</v>
      </c>
      <c r="G264" s="166">
        <v>50214990</v>
      </c>
      <c r="H264" s="27">
        <v>75000</v>
      </c>
    </row>
    <row r="265" spans="1:9" x14ac:dyDescent="0.2">
      <c r="E265" s="25" t="s">
        <v>36</v>
      </c>
      <c r="G265" s="166">
        <v>10104040</v>
      </c>
      <c r="I265" s="27">
        <v>71250</v>
      </c>
    </row>
    <row r="266" spans="1:9" x14ac:dyDescent="0.2">
      <c r="E266" s="25" t="s">
        <v>487</v>
      </c>
      <c r="G266" s="166">
        <v>20201010</v>
      </c>
      <c r="I266" s="27">
        <v>3750</v>
      </c>
    </row>
    <row r="267" spans="1:9" x14ac:dyDescent="0.2">
      <c r="F267" s="25" t="s">
        <v>1549</v>
      </c>
    </row>
    <row r="269" spans="1:9" x14ac:dyDescent="0.2">
      <c r="A269" s="25" t="s">
        <v>405</v>
      </c>
      <c r="B269" s="25" t="s">
        <v>445</v>
      </c>
      <c r="C269" s="26" t="s">
        <v>1548</v>
      </c>
      <c r="D269" s="25" t="s">
        <v>243</v>
      </c>
      <c r="G269" s="166">
        <v>50214990</v>
      </c>
      <c r="H269" s="27">
        <v>25000</v>
      </c>
    </row>
    <row r="270" spans="1:9" x14ac:dyDescent="0.2">
      <c r="E270" s="25" t="s">
        <v>36</v>
      </c>
      <c r="G270" s="166">
        <v>10104040</v>
      </c>
      <c r="I270" s="27">
        <v>23750</v>
      </c>
    </row>
    <row r="271" spans="1:9" x14ac:dyDescent="0.2">
      <c r="E271" s="25" t="s">
        <v>487</v>
      </c>
      <c r="G271" s="166">
        <v>20201010</v>
      </c>
      <c r="I271" s="27">
        <v>1250</v>
      </c>
    </row>
    <row r="272" spans="1:9" x14ac:dyDescent="0.2">
      <c r="F272" s="25" t="s">
        <v>1547</v>
      </c>
    </row>
    <row r="274" spans="1:9" x14ac:dyDescent="0.2">
      <c r="A274" s="25" t="s">
        <v>405</v>
      </c>
      <c r="B274" s="25" t="s">
        <v>445</v>
      </c>
      <c r="C274" s="26" t="s">
        <v>1546</v>
      </c>
      <c r="D274" s="25" t="s">
        <v>243</v>
      </c>
      <c r="G274" s="166">
        <v>50214990</v>
      </c>
      <c r="H274" s="27">
        <v>75000</v>
      </c>
    </row>
    <row r="275" spans="1:9" x14ac:dyDescent="0.2">
      <c r="E275" s="25" t="s">
        <v>36</v>
      </c>
      <c r="G275" s="166">
        <v>10104040</v>
      </c>
      <c r="I275" s="27">
        <v>71250</v>
      </c>
    </row>
    <row r="276" spans="1:9" x14ac:dyDescent="0.2">
      <c r="E276" s="25" t="s">
        <v>487</v>
      </c>
      <c r="G276" s="166">
        <v>20201010</v>
      </c>
      <c r="I276" s="27">
        <v>3750</v>
      </c>
    </row>
    <row r="277" spans="1:9" x14ac:dyDescent="0.2">
      <c r="F277" s="25" t="s">
        <v>1545</v>
      </c>
    </row>
    <row r="279" spans="1:9" x14ac:dyDescent="0.2">
      <c r="A279" s="25" t="s">
        <v>405</v>
      </c>
      <c r="B279" s="25" t="s">
        <v>445</v>
      </c>
      <c r="C279" s="26" t="s">
        <v>1544</v>
      </c>
      <c r="D279" s="25" t="s">
        <v>243</v>
      </c>
      <c r="G279" s="166">
        <v>50214990</v>
      </c>
      <c r="H279" s="27">
        <v>100000</v>
      </c>
    </row>
    <row r="280" spans="1:9" x14ac:dyDescent="0.2">
      <c r="E280" s="25" t="s">
        <v>36</v>
      </c>
      <c r="G280" s="166">
        <v>10104040</v>
      </c>
      <c r="I280" s="27">
        <v>95000</v>
      </c>
    </row>
    <row r="281" spans="1:9" x14ac:dyDescent="0.2">
      <c r="E281" s="25" t="s">
        <v>487</v>
      </c>
      <c r="G281" s="166">
        <v>20201010</v>
      </c>
      <c r="I281" s="27">
        <v>5000</v>
      </c>
    </row>
    <row r="282" spans="1:9" x14ac:dyDescent="0.2">
      <c r="F282" s="25" t="s">
        <v>1543</v>
      </c>
    </row>
    <row r="284" spans="1:9" x14ac:dyDescent="0.2">
      <c r="A284" s="25" t="s">
        <v>405</v>
      </c>
      <c r="B284" s="25" t="s">
        <v>445</v>
      </c>
      <c r="C284" s="26" t="s">
        <v>1542</v>
      </c>
      <c r="D284" s="25" t="s">
        <v>243</v>
      </c>
      <c r="G284" s="166">
        <v>50214990</v>
      </c>
      <c r="H284" s="27">
        <v>20000</v>
      </c>
    </row>
    <row r="285" spans="1:9" x14ac:dyDescent="0.2">
      <c r="E285" s="25" t="s">
        <v>36</v>
      </c>
      <c r="G285" s="166">
        <v>10104040</v>
      </c>
      <c r="I285" s="27">
        <v>19000</v>
      </c>
    </row>
    <row r="286" spans="1:9" x14ac:dyDescent="0.2">
      <c r="E286" s="25" t="s">
        <v>487</v>
      </c>
      <c r="G286" s="166">
        <v>20201010</v>
      </c>
      <c r="I286" s="27">
        <v>1000</v>
      </c>
    </row>
    <row r="287" spans="1:9" x14ac:dyDescent="0.2">
      <c r="F287" s="25" t="s">
        <v>1541</v>
      </c>
    </row>
    <row r="289" spans="1:9" x14ac:dyDescent="0.2">
      <c r="A289" s="25" t="s">
        <v>405</v>
      </c>
      <c r="B289" s="25" t="s">
        <v>445</v>
      </c>
      <c r="C289" s="26" t="s">
        <v>1540</v>
      </c>
      <c r="D289" s="25" t="s">
        <v>243</v>
      </c>
      <c r="G289" s="166">
        <v>50214990</v>
      </c>
      <c r="H289" s="27">
        <v>75000</v>
      </c>
    </row>
    <row r="290" spans="1:9" x14ac:dyDescent="0.2">
      <c r="E290" s="25" t="s">
        <v>36</v>
      </c>
      <c r="G290" s="166">
        <v>10104040</v>
      </c>
      <c r="I290" s="27">
        <v>70312.5</v>
      </c>
    </row>
    <row r="291" spans="1:9" x14ac:dyDescent="0.2">
      <c r="E291" s="25" t="s">
        <v>487</v>
      </c>
      <c r="G291" s="166">
        <v>20201010</v>
      </c>
      <c r="I291" s="27">
        <v>4687.5</v>
      </c>
    </row>
    <row r="292" spans="1:9" x14ac:dyDescent="0.2">
      <c r="F292" s="25" t="s">
        <v>1539</v>
      </c>
    </row>
    <row r="294" spans="1:9" x14ac:dyDescent="0.2">
      <c r="A294" s="25" t="s">
        <v>405</v>
      </c>
      <c r="B294" s="25" t="s">
        <v>445</v>
      </c>
      <c r="C294" s="26" t="s">
        <v>1538</v>
      </c>
      <c r="D294" s="25" t="s">
        <v>243</v>
      </c>
      <c r="G294" s="166">
        <v>50214990</v>
      </c>
      <c r="H294" s="27">
        <v>30000</v>
      </c>
    </row>
    <row r="295" spans="1:9" x14ac:dyDescent="0.2">
      <c r="E295" s="25" t="s">
        <v>36</v>
      </c>
      <c r="G295" s="166">
        <v>10104040</v>
      </c>
      <c r="I295" s="27">
        <v>28125</v>
      </c>
    </row>
    <row r="296" spans="1:9" x14ac:dyDescent="0.2">
      <c r="E296" s="25" t="s">
        <v>487</v>
      </c>
      <c r="G296" s="166">
        <v>20201010</v>
      </c>
      <c r="I296" s="27">
        <v>1875</v>
      </c>
    </row>
    <row r="297" spans="1:9" x14ac:dyDescent="0.2">
      <c r="F297" s="25" t="s">
        <v>1537</v>
      </c>
    </row>
    <row r="299" spans="1:9" x14ac:dyDescent="0.2">
      <c r="A299" s="25" t="s">
        <v>405</v>
      </c>
      <c r="B299" s="25" t="s">
        <v>445</v>
      </c>
      <c r="C299" s="26" t="s">
        <v>1536</v>
      </c>
      <c r="D299" s="25" t="s">
        <v>243</v>
      </c>
      <c r="G299" s="166">
        <v>50214990</v>
      </c>
      <c r="H299" s="27">
        <v>50000</v>
      </c>
    </row>
    <row r="300" spans="1:9" x14ac:dyDescent="0.2">
      <c r="E300" s="25" t="s">
        <v>36</v>
      </c>
      <c r="G300" s="166">
        <v>10104040</v>
      </c>
      <c r="I300" s="27">
        <v>46875</v>
      </c>
    </row>
    <row r="301" spans="1:9" x14ac:dyDescent="0.2">
      <c r="E301" s="25" t="s">
        <v>487</v>
      </c>
      <c r="G301" s="166">
        <v>20201010</v>
      </c>
      <c r="I301" s="27">
        <v>3125</v>
      </c>
    </row>
    <row r="302" spans="1:9" x14ac:dyDescent="0.2">
      <c r="F302" s="25" t="s">
        <v>1535</v>
      </c>
    </row>
    <row r="304" spans="1:9" x14ac:dyDescent="0.2">
      <c r="A304" s="25" t="s">
        <v>405</v>
      </c>
      <c r="B304" s="25" t="s">
        <v>445</v>
      </c>
      <c r="C304" s="26" t="s">
        <v>1534</v>
      </c>
      <c r="D304" s="25" t="s">
        <v>243</v>
      </c>
      <c r="G304" s="166">
        <v>50214990</v>
      </c>
      <c r="H304" s="27">
        <v>75000</v>
      </c>
    </row>
    <row r="305" spans="1:9" x14ac:dyDescent="0.2">
      <c r="E305" s="25" t="s">
        <v>36</v>
      </c>
      <c r="G305" s="166">
        <v>10104040</v>
      </c>
      <c r="I305" s="27">
        <v>70312.5</v>
      </c>
    </row>
    <row r="306" spans="1:9" x14ac:dyDescent="0.2">
      <c r="E306" s="25" t="s">
        <v>487</v>
      </c>
      <c r="G306" s="166">
        <v>20201010</v>
      </c>
      <c r="I306" s="27">
        <v>4687.5</v>
      </c>
    </row>
    <row r="307" spans="1:9" x14ac:dyDescent="0.2">
      <c r="F307" s="25" t="s">
        <v>1533</v>
      </c>
    </row>
    <row r="309" spans="1:9" x14ac:dyDescent="0.2">
      <c r="A309" s="25" t="s">
        <v>405</v>
      </c>
      <c r="B309" s="25" t="s">
        <v>445</v>
      </c>
      <c r="C309" s="26" t="s">
        <v>1532</v>
      </c>
      <c r="D309" s="25" t="s">
        <v>243</v>
      </c>
      <c r="G309" s="166">
        <v>50214990</v>
      </c>
      <c r="H309" s="27">
        <v>20000</v>
      </c>
    </row>
    <row r="310" spans="1:9" x14ac:dyDescent="0.2">
      <c r="E310" s="25" t="s">
        <v>36</v>
      </c>
      <c r="G310" s="166">
        <v>10104040</v>
      </c>
      <c r="I310" s="27">
        <v>18750</v>
      </c>
    </row>
    <row r="311" spans="1:9" x14ac:dyDescent="0.2">
      <c r="E311" s="25" t="s">
        <v>487</v>
      </c>
      <c r="G311" s="166">
        <v>20201010</v>
      </c>
      <c r="I311" s="27">
        <v>1250</v>
      </c>
    </row>
    <row r="312" spans="1:9" x14ac:dyDescent="0.2">
      <c r="F312" s="25" t="s">
        <v>1531</v>
      </c>
    </row>
    <row r="314" spans="1:9" x14ac:dyDescent="0.2">
      <c r="A314" s="25" t="s">
        <v>405</v>
      </c>
      <c r="B314" s="25" t="s">
        <v>445</v>
      </c>
      <c r="C314" s="26" t="s">
        <v>1530</v>
      </c>
      <c r="D314" s="25" t="s">
        <v>150</v>
      </c>
      <c r="G314" s="166">
        <v>29999990</v>
      </c>
      <c r="H314" s="27">
        <v>7700</v>
      </c>
    </row>
    <row r="315" spans="1:9" x14ac:dyDescent="0.2">
      <c r="E315" s="25" t="s">
        <v>36</v>
      </c>
      <c r="G315" s="166">
        <v>10104040</v>
      </c>
      <c r="I315" s="27">
        <v>7700</v>
      </c>
    </row>
    <row r="316" spans="1:9" x14ac:dyDescent="0.2">
      <c r="F316" s="25" t="s">
        <v>1529</v>
      </c>
    </row>
    <row r="318" spans="1:9" x14ac:dyDescent="0.2">
      <c r="A318" s="25" t="s">
        <v>405</v>
      </c>
      <c r="B318" s="25" t="s">
        <v>445</v>
      </c>
      <c r="C318" s="26" t="s">
        <v>1528</v>
      </c>
      <c r="D318" s="25" t="s">
        <v>150</v>
      </c>
      <c r="G318" s="166">
        <v>29999990</v>
      </c>
      <c r="H318" s="27">
        <v>18480</v>
      </c>
    </row>
    <row r="319" spans="1:9" x14ac:dyDescent="0.2">
      <c r="E319" s="25" t="s">
        <v>36</v>
      </c>
      <c r="G319" s="166">
        <v>10104040</v>
      </c>
      <c r="I319" s="27">
        <v>18480</v>
      </c>
    </row>
    <row r="320" spans="1:9" x14ac:dyDescent="0.2">
      <c r="F320" s="25" t="s">
        <v>1527</v>
      </c>
    </row>
    <row r="322" spans="1:9" x14ac:dyDescent="0.2">
      <c r="A322" s="25" t="s">
        <v>405</v>
      </c>
      <c r="B322" s="25" t="s">
        <v>445</v>
      </c>
      <c r="C322" s="26" t="s">
        <v>1526</v>
      </c>
      <c r="D322" s="25" t="s">
        <v>150</v>
      </c>
      <c r="G322" s="166">
        <v>29999990</v>
      </c>
      <c r="H322" s="27">
        <v>5235.5</v>
      </c>
    </row>
    <row r="323" spans="1:9" x14ac:dyDescent="0.2">
      <c r="E323" s="25" t="s">
        <v>36</v>
      </c>
      <c r="G323" s="166">
        <v>10104040</v>
      </c>
      <c r="I323" s="27">
        <v>5235.5</v>
      </c>
    </row>
    <row r="324" spans="1:9" x14ac:dyDescent="0.2">
      <c r="F324" s="25" t="s">
        <v>1525</v>
      </c>
    </row>
    <row r="326" spans="1:9" x14ac:dyDescent="0.2">
      <c r="A326" s="25" t="s">
        <v>405</v>
      </c>
      <c r="B326" s="25" t="s">
        <v>445</v>
      </c>
      <c r="C326" s="26" t="s">
        <v>1524</v>
      </c>
      <c r="D326" s="25" t="s">
        <v>150</v>
      </c>
      <c r="G326" s="166">
        <v>29999990</v>
      </c>
      <c r="H326" s="27">
        <v>5957.15</v>
      </c>
    </row>
    <row r="327" spans="1:9" x14ac:dyDescent="0.2">
      <c r="E327" s="25" t="s">
        <v>36</v>
      </c>
      <c r="G327" s="166">
        <v>10104040</v>
      </c>
      <c r="I327" s="27">
        <v>5957.15</v>
      </c>
    </row>
    <row r="328" spans="1:9" x14ac:dyDescent="0.2">
      <c r="F328" s="25" t="s">
        <v>1523</v>
      </c>
    </row>
    <row r="330" spans="1:9" x14ac:dyDescent="0.2">
      <c r="A330" s="25" t="s">
        <v>405</v>
      </c>
      <c r="B330" s="25" t="s">
        <v>445</v>
      </c>
      <c r="C330" s="26" t="s">
        <v>1522</v>
      </c>
      <c r="D330" s="25" t="s">
        <v>150</v>
      </c>
      <c r="G330" s="166">
        <v>29999990</v>
      </c>
      <c r="H330" s="27">
        <v>16180</v>
      </c>
    </row>
    <row r="331" spans="1:9" x14ac:dyDescent="0.2">
      <c r="E331" s="25" t="s">
        <v>36</v>
      </c>
      <c r="G331" s="166">
        <v>10104040</v>
      </c>
      <c r="I331" s="27">
        <v>16180</v>
      </c>
    </row>
    <row r="332" spans="1:9" x14ac:dyDescent="0.2">
      <c r="F332" s="25" t="s">
        <v>1521</v>
      </c>
    </row>
    <row r="334" spans="1:9" x14ac:dyDescent="0.2">
      <c r="A334" s="25" t="s">
        <v>405</v>
      </c>
      <c r="B334" s="25" t="s">
        <v>445</v>
      </c>
      <c r="C334" s="26" t="s">
        <v>1520</v>
      </c>
      <c r="D334" s="25" t="s">
        <v>150</v>
      </c>
      <c r="G334" s="166">
        <v>29999990</v>
      </c>
      <c r="H334" s="27">
        <v>6650</v>
      </c>
    </row>
    <row r="335" spans="1:9" x14ac:dyDescent="0.2">
      <c r="E335" s="25" t="s">
        <v>36</v>
      </c>
      <c r="G335" s="166">
        <v>10104040</v>
      </c>
      <c r="I335" s="27">
        <v>6650</v>
      </c>
    </row>
    <row r="336" spans="1:9" x14ac:dyDescent="0.2">
      <c r="F336" s="25" t="s">
        <v>1519</v>
      </c>
    </row>
    <row r="338" spans="1:9" x14ac:dyDescent="0.2">
      <c r="A338" s="25" t="s">
        <v>405</v>
      </c>
      <c r="B338" s="25" t="s">
        <v>445</v>
      </c>
      <c r="C338" s="26" t="s">
        <v>1518</v>
      </c>
      <c r="D338" s="25" t="s">
        <v>150</v>
      </c>
      <c r="G338" s="166">
        <v>29999990</v>
      </c>
      <c r="H338" s="27">
        <v>96780</v>
      </c>
    </row>
    <row r="339" spans="1:9" x14ac:dyDescent="0.2">
      <c r="E339" s="25" t="s">
        <v>36</v>
      </c>
      <c r="G339" s="166">
        <v>10104040</v>
      </c>
      <c r="I339" s="27">
        <v>96780</v>
      </c>
    </row>
    <row r="340" spans="1:9" x14ac:dyDescent="0.2">
      <c r="F340" s="25" t="s">
        <v>1517</v>
      </c>
    </row>
    <row r="342" spans="1:9" x14ac:dyDescent="0.2">
      <c r="A342" s="25" t="s">
        <v>405</v>
      </c>
      <c r="B342" s="25" t="s">
        <v>442</v>
      </c>
      <c r="C342" s="26" t="s">
        <v>1516</v>
      </c>
      <c r="D342" s="25" t="s">
        <v>48</v>
      </c>
      <c r="G342" s="166">
        <v>10399990</v>
      </c>
      <c r="H342" s="27">
        <v>3222</v>
      </c>
    </row>
    <row r="343" spans="1:9" x14ac:dyDescent="0.2">
      <c r="E343" s="25" t="s">
        <v>36</v>
      </c>
      <c r="G343" s="166">
        <v>10104040</v>
      </c>
      <c r="I343" s="27">
        <v>3049.39</v>
      </c>
    </row>
    <row r="344" spans="1:9" x14ac:dyDescent="0.2">
      <c r="E344" s="25" t="s">
        <v>487</v>
      </c>
      <c r="G344" s="166">
        <v>20201010</v>
      </c>
      <c r="I344" s="27">
        <v>172.61</v>
      </c>
    </row>
    <row r="345" spans="1:9" x14ac:dyDescent="0.2">
      <c r="F345" s="25" t="s">
        <v>1515</v>
      </c>
    </row>
    <row r="347" spans="1:9" x14ac:dyDescent="0.2">
      <c r="A347" s="25" t="s">
        <v>405</v>
      </c>
      <c r="B347" s="25" t="s">
        <v>442</v>
      </c>
      <c r="C347" s="26" t="s">
        <v>1514</v>
      </c>
      <c r="D347" s="25" t="s">
        <v>196</v>
      </c>
      <c r="G347" s="166">
        <v>50203050</v>
      </c>
      <c r="H347" s="27">
        <v>61611.1</v>
      </c>
    </row>
    <row r="348" spans="1:9" x14ac:dyDescent="0.2">
      <c r="D348" s="25" t="s">
        <v>200</v>
      </c>
      <c r="G348" s="166">
        <v>50203070</v>
      </c>
      <c r="H348" s="27">
        <v>1635</v>
      </c>
    </row>
    <row r="349" spans="1:9" x14ac:dyDescent="0.2">
      <c r="D349" s="25" t="s">
        <v>202</v>
      </c>
      <c r="G349" s="166">
        <v>50203080</v>
      </c>
      <c r="H349" s="27">
        <v>6284.04</v>
      </c>
    </row>
    <row r="350" spans="1:9" x14ac:dyDescent="0.2">
      <c r="D350" s="25" t="s">
        <v>204</v>
      </c>
      <c r="G350" s="166">
        <v>50203090</v>
      </c>
      <c r="H350" s="27">
        <v>2960</v>
      </c>
    </row>
    <row r="351" spans="1:9" x14ac:dyDescent="0.2">
      <c r="D351" s="25" t="s">
        <v>554</v>
      </c>
      <c r="G351" s="166">
        <v>50299990</v>
      </c>
      <c r="H351" s="27">
        <v>2205</v>
      </c>
    </row>
    <row r="352" spans="1:9" x14ac:dyDescent="0.2">
      <c r="E352" s="25" t="s">
        <v>36</v>
      </c>
      <c r="G352" s="166">
        <v>10104040</v>
      </c>
      <c r="I352" s="27">
        <v>74695.14</v>
      </c>
    </row>
    <row r="353" spans="1:9" x14ac:dyDescent="0.2">
      <c r="F353" s="25" t="s">
        <v>1513</v>
      </c>
    </row>
    <row r="355" spans="1:9" x14ac:dyDescent="0.2">
      <c r="A355" s="25" t="s">
        <v>405</v>
      </c>
      <c r="B355" s="25" t="s">
        <v>442</v>
      </c>
      <c r="C355" s="26" t="s">
        <v>1512</v>
      </c>
      <c r="D355" s="25" t="s">
        <v>112</v>
      </c>
      <c r="G355" s="166">
        <v>19901030</v>
      </c>
      <c r="H355" s="27">
        <v>31740000</v>
      </c>
    </row>
    <row r="356" spans="1:9" x14ac:dyDescent="0.2">
      <c r="E356" s="25" t="s">
        <v>36</v>
      </c>
      <c r="G356" s="166">
        <v>10104040</v>
      </c>
      <c r="I356" s="27">
        <v>31740000</v>
      </c>
    </row>
    <row r="357" spans="1:9" x14ac:dyDescent="0.2">
      <c r="F357" s="25" t="s">
        <v>1511</v>
      </c>
    </row>
    <row r="359" spans="1:9" x14ac:dyDescent="0.2">
      <c r="A359" s="25" t="s">
        <v>405</v>
      </c>
      <c r="B359" s="25" t="s">
        <v>442</v>
      </c>
      <c r="C359" s="26" t="s">
        <v>1510</v>
      </c>
      <c r="D359" s="25" t="s">
        <v>112</v>
      </c>
      <c r="G359" s="166">
        <v>19901030</v>
      </c>
      <c r="H359" s="27">
        <v>15981000</v>
      </c>
    </row>
    <row r="360" spans="1:9" x14ac:dyDescent="0.2">
      <c r="E360" s="25" t="s">
        <v>36</v>
      </c>
      <c r="G360" s="166">
        <v>10104040</v>
      </c>
      <c r="I360" s="27">
        <v>15981000</v>
      </c>
    </row>
    <row r="361" spans="1:9" x14ac:dyDescent="0.2">
      <c r="F361" s="25" t="s">
        <v>1509</v>
      </c>
    </row>
    <row r="363" spans="1:9" x14ac:dyDescent="0.2">
      <c r="A363" s="25" t="s">
        <v>405</v>
      </c>
      <c r="B363" s="25" t="s">
        <v>442</v>
      </c>
      <c r="C363" s="26" t="s">
        <v>1508</v>
      </c>
      <c r="D363" s="25" t="s">
        <v>112</v>
      </c>
      <c r="G363" s="166">
        <v>19901030</v>
      </c>
      <c r="H363" s="27">
        <v>11793000</v>
      </c>
    </row>
    <row r="364" spans="1:9" x14ac:dyDescent="0.2">
      <c r="E364" s="25" t="s">
        <v>36</v>
      </c>
      <c r="G364" s="166">
        <v>10104040</v>
      </c>
      <c r="I364" s="27">
        <v>11793000</v>
      </c>
    </row>
    <row r="365" spans="1:9" x14ac:dyDescent="0.2">
      <c r="F365" s="25" t="s">
        <v>1507</v>
      </c>
    </row>
    <row r="367" spans="1:9" x14ac:dyDescent="0.2">
      <c r="A367" s="25" t="s">
        <v>405</v>
      </c>
      <c r="B367" s="25" t="s">
        <v>442</v>
      </c>
      <c r="C367" s="26" t="s">
        <v>1506</v>
      </c>
      <c r="D367" s="25" t="s">
        <v>112</v>
      </c>
      <c r="G367" s="166">
        <v>19901030</v>
      </c>
      <c r="H367" s="27">
        <v>25365000</v>
      </c>
    </row>
    <row r="368" spans="1:9" x14ac:dyDescent="0.2">
      <c r="E368" s="25" t="s">
        <v>36</v>
      </c>
      <c r="G368" s="166">
        <v>10104040</v>
      </c>
      <c r="I368" s="27">
        <v>25365000</v>
      </c>
    </row>
    <row r="369" spans="1:9" x14ac:dyDescent="0.2">
      <c r="F369" s="25" t="s">
        <v>1505</v>
      </c>
    </row>
    <row r="371" spans="1:9" x14ac:dyDescent="0.2">
      <c r="A371" s="25" t="s">
        <v>405</v>
      </c>
      <c r="B371" s="25" t="s">
        <v>442</v>
      </c>
      <c r="C371" s="26" t="s">
        <v>1504</v>
      </c>
      <c r="D371" s="25" t="s">
        <v>112</v>
      </c>
      <c r="G371" s="166">
        <v>19901030</v>
      </c>
      <c r="H371" s="27">
        <v>9807000</v>
      </c>
    </row>
    <row r="372" spans="1:9" x14ac:dyDescent="0.2">
      <c r="E372" s="25" t="s">
        <v>36</v>
      </c>
      <c r="G372" s="166">
        <v>10104040</v>
      </c>
      <c r="I372" s="27">
        <v>9807000</v>
      </c>
    </row>
    <row r="373" spans="1:9" x14ac:dyDescent="0.2">
      <c r="F373" s="25" t="s">
        <v>1503</v>
      </c>
    </row>
    <row r="375" spans="1:9" x14ac:dyDescent="0.2">
      <c r="A375" s="25" t="s">
        <v>405</v>
      </c>
      <c r="B375" s="25" t="s">
        <v>442</v>
      </c>
      <c r="C375" s="26" t="s">
        <v>1502</v>
      </c>
      <c r="D375" s="25" t="s">
        <v>112</v>
      </c>
      <c r="G375" s="166">
        <v>19901030</v>
      </c>
      <c r="H375" s="27">
        <v>7398000</v>
      </c>
    </row>
    <row r="376" spans="1:9" x14ac:dyDescent="0.2">
      <c r="E376" s="25" t="s">
        <v>36</v>
      </c>
      <c r="G376" s="166">
        <v>10104040</v>
      </c>
      <c r="I376" s="27">
        <v>7398000</v>
      </c>
    </row>
    <row r="377" spans="1:9" x14ac:dyDescent="0.2">
      <c r="F377" s="25" t="s">
        <v>1501</v>
      </c>
    </row>
    <row r="379" spans="1:9" x14ac:dyDescent="0.2">
      <c r="A379" s="25" t="s">
        <v>405</v>
      </c>
      <c r="B379" s="25" t="s">
        <v>442</v>
      </c>
      <c r="C379" s="26" t="s">
        <v>1500</v>
      </c>
      <c r="D379" s="25" t="s">
        <v>112</v>
      </c>
      <c r="G379" s="166">
        <v>19901030</v>
      </c>
      <c r="H379" s="27">
        <v>8556000</v>
      </c>
    </row>
    <row r="380" spans="1:9" x14ac:dyDescent="0.2">
      <c r="E380" s="25" t="s">
        <v>36</v>
      </c>
      <c r="G380" s="166">
        <v>10104040</v>
      </c>
      <c r="I380" s="27">
        <v>8556000</v>
      </c>
    </row>
    <row r="381" spans="1:9" x14ac:dyDescent="0.2">
      <c r="F381" s="25" t="s">
        <v>1499</v>
      </c>
    </row>
    <row r="383" spans="1:9" x14ac:dyDescent="0.2">
      <c r="A383" s="25" t="s">
        <v>405</v>
      </c>
      <c r="B383" s="25" t="s">
        <v>442</v>
      </c>
      <c r="C383" s="26" t="s">
        <v>1498</v>
      </c>
      <c r="D383" s="25" t="s">
        <v>48</v>
      </c>
      <c r="G383" s="166">
        <v>10399990</v>
      </c>
      <c r="H383" s="27">
        <v>3434.4</v>
      </c>
    </row>
    <row r="384" spans="1:9" x14ac:dyDescent="0.2">
      <c r="E384" s="25" t="s">
        <v>36</v>
      </c>
      <c r="G384" s="166">
        <v>10104040</v>
      </c>
      <c r="I384" s="27">
        <v>3250.42</v>
      </c>
    </row>
    <row r="385" spans="1:9" x14ac:dyDescent="0.2">
      <c r="E385" s="25" t="s">
        <v>487</v>
      </c>
      <c r="G385" s="166">
        <v>20201010</v>
      </c>
      <c r="I385" s="27">
        <v>183.98</v>
      </c>
    </row>
    <row r="386" spans="1:9" x14ac:dyDescent="0.2">
      <c r="F386" s="25" t="s">
        <v>1497</v>
      </c>
    </row>
    <row r="388" spans="1:9" x14ac:dyDescent="0.2">
      <c r="A388" s="25" t="s">
        <v>405</v>
      </c>
      <c r="B388" s="25" t="s">
        <v>442</v>
      </c>
      <c r="C388" s="26" t="s">
        <v>1496</v>
      </c>
      <c r="D388" s="25" t="s">
        <v>112</v>
      </c>
      <c r="G388" s="166">
        <v>19901030</v>
      </c>
      <c r="H388" s="27">
        <v>4605000</v>
      </c>
    </row>
    <row r="389" spans="1:9" x14ac:dyDescent="0.2">
      <c r="E389" s="25" t="s">
        <v>36</v>
      </c>
      <c r="G389" s="166">
        <v>10104040</v>
      </c>
      <c r="I389" s="27">
        <v>4605000</v>
      </c>
    </row>
    <row r="390" spans="1:9" x14ac:dyDescent="0.2">
      <c r="F390" s="25" t="s">
        <v>1495</v>
      </c>
    </row>
    <row r="392" spans="1:9" x14ac:dyDescent="0.2">
      <c r="A392" s="25" t="s">
        <v>405</v>
      </c>
      <c r="B392" s="25" t="s">
        <v>442</v>
      </c>
      <c r="C392" s="26" t="s">
        <v>1494</v>
      </c>
      <c r="D392" s="25" t="s">
        <v>112</v>
      </c>
      <c r="G392" s="166">
        <v>19901030</v>
      </c>
      <c r="H392" s="27">
        <v>3591000</v>
      </c>
    </row>
    <row r="393" spans="1:9" x14ac:dyDescent="0.2">
      <c r="E393" s="25" t="s">
        <v>36</v>
      </c>
      <c r="G393" s="166">
        <v>10104040</v>
      </c>
      <c r="I393" s="27">
        <v>3591000</v>
      </c>
    </row>
    <row r="394" spans="1:9" x14ac:dyDescent="0.2">
      <c r="F394" s="25" t="s">
        <v>1493</v>
      </c>
    </row>
    <row r="396" spans="1:9" x14ac:dyDescent="0.2">
      <c r="A396" s="25" t="s">
        <v>405</v>
      </c>
      <c r="B396" s="25" t="s">
        <v>442</v>
      </c>
      <c r="C396" s="26" t="s">
        <v>1492</v>
      </c>
      <c r="D396" s="25" t="s">
        <v>112</v>
      </c>
      <c r="G396" s="166">
        <v>19901030</v>
      </c>
      <c r="H396" s="27">
        <v>5000000</v>
      </c>
    </row>
    <row r="397" spans="1:9" x14ac:dyDescent="0.2">
      <c r="E397" s="25" t="s">
        <v>36</v>
      </c>
      <c r="G397" s="166">
        <v>10104040</v>
      </c>
      <c r="I397" s="27">
        <v>5000000</v>
      </c>
    </row>
    <row r="398" spans="1:9" x14ac:dyDescent="0.2">
      <c r="F398" s="25" t="s">
        <v>1491</v>
      </c>
    </row>
    <row r="400" spans="1:9" x14ac:dyDescent="0.2">
      <c r="A400" s="25" t="s">
        <v>405</v>
      </c>
      <c r="B400" s="25" t="s">
        <v>442</v>
      </c>
      <c r="C400" s="26" t="s">
        <v>1490</v>
      </c>
      <c r="D400" s="25" t="s">
        <v>112</v>
      </c>
      <c r="G400" s="166">
        <v>19901030</v>
      </c>
      <c r="H400" s="27">
        <v>5000000</v>
      </c>
    </row>
    <row r="401" spans="1:9" x14ac:dyDescent="0.2">
      <c r="E401" s="25" t="s">
        <v>36</v>
      </c>
      <c r="G401" s="166">
        <v>10104040</v>
      </c>
      <c r="I401" s="27">
        <v>5000000</v>
      </c>
    </row>
    <row r="402" spans="1:9" x14ac:dyDescent="0.2">
      <c r="F402" s="25" t="s">
        <v>1489</v>
      </c>
    </row>
    <row r="404" spans="1:9" x14ac:dyDescent="0.2">
      <c r="A404" s="25" t="s">
        <v>405</v>
      </c>
      <c r="B404" s="25" t="s">
        <v>442</v>
      </c>
      <c r="C404" s="26" t="s">
        <v>1488</v>
      </c>
      <c r="D404" s="25" t="s">
        <v>112</v>
      </c>
      <c r="G404" s="166">
        <v>19901030</v>
      </c>
      <c r="H404" s="27">
        <v>7341000</v>
      </c>
    </row>
    <row r="405" spans="1:9" x14ac:dyDescent="0.2">
      <c r="E405" s="25" t="s">
        <v>36</v>
      </c>
      <c r="G405" s="166">
        <v>10104040</v>
      </c>
      <c r="I405" s="27">
        <v>7341000</v>
      </c>
    </row>
    <row r="406" spans="1:9" x14ac:dyDescent="0.2">
      <c r="F406" s="25" t="s">
        <v>1487</v>
      </c>
    </row>
    <row r="408" spans="1:9" x14ac:dyDescent="0.2">
      <c r="A408" s="25" t="s">
        <v>405</v>
      </c>
      <c r="B408" s="25" t="s">
        <v>442</v>
      </c>
      <c r="C408" s="26" t="s">
        <v>1486</v>
      </c>
      <c r="D408" s="25" t="s">
        <v>112</v>
      </c>
      <c r="G408" s="166">
        <v>19901030</v>
      </c>
      <c r="H408" s="27">
        <v>3246000</v>
      </c>
    </row>
    <row r="409" spans="1:9" x14ac:dyDescent="0.2">
      <c r="E409" s="25" t="s">
        <v>36</v>
      </c>
      <c r="G409" s="166">
        <v>10104040</v>
      </c>
      <c r="I409" s="27">
        <v>3246000</v>
      </c>
    </row>
    <row r="410" spans="1:9" x14ac:dyDescent="0.2">
      <c r="F410" s="25" t="s">
        <v>1485</v>
      </c>
    </row>
    <row r="412" spans="1:9" x14ac:dyDescent="0.2">
      <c r="A412" s="25" t="s">
        <v>405</v>
      </c>
      <c r="B412" s="25" t="s">
        <v>442</v>
      </c>
      <c r="C412" s="26" t="s">
        <v>1484</v>
      </c>
      <c r="D412" s="25" t="s">
        <v>112</v>
      </c>
      <c r="G412" s="166">
        <v>19901030</v>
      </c>
      <c r="H412" s="27">
        <v>4344000</v>
      </c>
    </row>
    <row r="413" spans="1:9" x14ac:dyDescent="0.2">
      <c r="E413" s="25" t="s">
        <v>36</v>
      </c>
      <c r="G413" s="166">
        <v>10104040</v>
      </c>
      <c r="I413" s="27">
        <v>4344000</v>
      </c>
    </row>
    <row r="414" spans="1:9" x14ac:dyDescent="0.2">
      <c r="F414" s="25" t="s">
        <v>1483</v>
      </c>
    </row>
    <row r="416" spans="1:9" x14ac:dyDescent="0.2">
      <c r="A416" s="25" t="s">
        <v>405</v>
      </c>
      <c r="B416" s="25" t="s">
        <v>442</v>
      </c>
      <c r="C416" s="26" t="s">
        <v>1482</v>
      </c>
      <c r="D416" s="25" t="s">
        <v>112</v>
      </c>
      <c r="G416" s="166">
        <v>19901030</v>
      </c>
      <c r="H416" s="27">
        <v>8286000</v>
      </c>
    </row>
    <row r="417" spans="1:9" x14ac:dyDescent="0.2">
      <c r="E417" s="25" t="s">
        <v>36</v>
      </c>
      <c r="G417" s="166">
        <v>10104040</v>
      </c>
      <c r="I417" s="27">
        <v>8286000</v>
      </c>
    </row>
    <row r="418" spans="1:9" x14ac:dyDescent="0.2">
      <c r="F418" s="25" t="s">
        <v>1481</v>
      </c>
    </row>
    <row r="420" spans="1:9" x14ac:dyDescent="0.2">
      <c r="A420" s="25" t="s">
        <v>405</v>
      </c>
      <c r="B420" s="25" t="s">
        <v>442</v>
      </c>
      <c r="C420" s="26" t="s">
        <v>1480</v>
      </c>
      <c r="D420" s="25" t="s">
        <v>112</v>
      </c>
      <c r="G420" s="166">
        <v>19901030</v>
      </c>
      <c r="H420" s="27">
        <v>8109000</v>
      </c>
    </row>
    <row r="421" spans="1:9" x14ac:dyDescent="0.2">
      <c r="E421" s="25" t="s">
        <v>36</v>
      </c>
      <c r="G421" s="166">
        <v>10104040</v>
      </c>
      <c r="I421" s="27">
        <v>8109000</v>
      </c>
    </row>
    <row r="422" spans="1:9" x14ac:dyDescent="0.2">
      <c r="F422" s="25" t="s">
        <v>1479</v>
      </c>
    </row>
    <row r="424" spans="1:9" x14ac:dyDescent="0.2">
      <c r="A424" s="25" t="s">
        <v>405</v>
      </c>
      <c r="B424" s="25" t="s">
        <v>442</v>
      </c>
      <c r="C424" s="26" t="s">
        <v>1478</v>
      </c>
      <c r="D424" s="25" t="s">
        <v>112</v>
      </c>
      <c r="G424" s="166">
        <v>19901030</v>
      </c>
      <c r="H424" s="27">
        <v>6630000</v>
      </c>
    </row>
    <row r="425" spans="1:9" x14ac:dyDescent="0.2">
      <c r="E425" s="25" t="s">
        <v>36</v>
      </c>
      <c r="G425" s="166">
        <v>10104040</v>
      </c>
      <c r="I425" s="27">
        <v>6630000</v>
      </c>
    </row>
    <row r="426" spans="1:9" x14ac:dyDescent="0.2">
      <c r="F426" s="25" t="s">
        <v>1477</v>
      </c>
    </row>
    <row r="428" spans="1:9" x14ac:dyDescent="0.2">
      <c r="A428" s="25" t="s">
        <v>405</v>
      </c>
      <c r="B428" s="25" t="s">
        <v>442</v>
      </c>
      <c r="C428" s="26" t="s">
        <v>1476</v>
      </c>
      <c r="D428" s="25" t="s">
        <v>112</v>
      </c>
      <c r="G428" s="166">
        <v>19901030</v>
      </c>
      <c r="H428" s="27">
        <v>3744000</v>
      </c>
    </row>
    <row r="429" spans="1:9" x14ac:dyDescent="0.2">
      <c r="E429" s="25" t="s">
        <v>36</v>
      </c>
      <c r="G429" s="166">
        <v>10104040</v>
      </c>
      <c r="I429" s="27">
        <v>3744000</v>
      </c>
    </row>
    <row r="430" spans="1:9" x14ac:dyDescent="0.2">
      <c r="F430" s="25" t="s">
        <v>1475</v>
      </c>
    </row>
    <row r="432" spans="1:9" x14ac:dyDescent="0.2">
      <c r="A432" s="25" t="s">
        <v>405</v>
      </c>
      <c r="B432" s="25" t="s">
        <v>442</v>
      </c>
      <c r="C432" s="26" t="s">
        <v>1474</v>
      </c>
      <c r="D432" s="25" t="s">
        <v>112</v>
      </c>
      <c r="G432" s="166">
        <v>19901030</v>
      </c>
      <c r="H432" s="27">
        <v>4080000</v>
      </c>
    </row>
    <row r="433" spans="1:9" x14ac:dyDescent="0.2">
      <c r="E433" s="25" t="s">
        <v>36</v>
      </c>
      <c r="G433" s="166">
        <v>10104040</v>
      </c>
      <c r="I433" s="27">
        <v>4080000</v>
      </c>
    </row>
    <row r="434" spans="1:9" x14ac:dyDescent="0.2">
      <c r="F434" s="25" t="s">
        <v>1473</v>
      </c>
    </row>
    <row r="436" spans="1:9" x14ac:dyDescent="0.2">
      <c r="A436" s="25" t="s">
        <v>405</v>
      </c>
      <c r="B436" s="25" t="s">
        <v>442</v>
      </c>
      <c r="C436" s="26" t="s">
        <v>1472</v>
      </c>
      <c r="D436" s="25" t="s">
        <v>112</v>
      </c>
      <c r="G436" s="166">
        <v>19901030</v>
      </c>
      <c r="H436" s="27">
        <v>1515000</v>
      </c>
    </row>
    <row r="437" spans="1:9" x14ac:dyDescent="0.2">
      <c r="E437" s="25" t="s">
        <v>36</v>
      </c>
      <c r="G437" s="166">
        <v>10104040</v>
      </c>
      <c r="I437" s="27">
        <v>1515000</v>
      </c>
    </row>
    <row r="438" spans="1:9" x14ac:dyDescent="0.2">
      <c r="F438" s="25" t="s">
        <v>1471</v>
      </c>
    </row>
    <row r="440" spans="1:9" x14ac:dyDescent="0.2">
      <c r="A440" s="25" t="s">
        <v>405</v>
      </c>
      <c r="B440" s="25" t="s">
        <v>442</v>
      </c>
      <c r="C440" s="26" t="s">
        <v>1470</v>
      </c>
      <c r="D440" s="25" t="s">
        <v>112</v>
      </c>
      <c r="G440" s="166">
        <v>19901030</v>
      </c>
      <c r="H440" s="27">
        <v>8325000</v>
      </c>
    </row>
    <row r="441" spans="1:9" x14ac:dyDescent="0.2">
      <c r="E441" s="25" t="s">
        <v>36</v>
      </c>
      <c r="G441" s="166">
        <v>10104040</v>
      </c>
      <c r="I441" s="27">
        <v>8325000</v>
      </c>
    </row>
    <row r="442" spans="1:9" x14ac:dyDescent="0.2">
      <c r="F442" s="25" t="s">
        <v>1469</v>
      </c>
    </row>
    <row r="444" spans="1:9" x14ac:dyDescent="0.2">
      <c r="A444" s="25" t="s">
        <v>405</v>
      </c>
      <c r="B444" s="25" t="s">
        <v>442</v>
      </c>
      <c r="C444" s="26" t="s">
        <v>1468</v>
      </c>
      <c r="D444" s="25" t="s">
        <v>112</v>
      </c>
      <c r="G444" s="166">
        <v>19901030</v>
      </c>
      <c r="H444" s="27">
        <v>6150000</v>
      </c>
    </row>
    <row r="445" spans="1:9" x14ac:dyDescent="0.2">
      <c r="E445" s="25" t="s">
        <v>36</v>
      </c>
      <c r="G445" s="166">
        <v>10104040</v>
      </c>
      <c r="I445" s="27">
        <v>6150000</v>
      </c>
    </row>
    <row r="446" spans="1:9" x14ac:dyDescent="0.2">
      <c r="F446" s="25" t="s">
        <v>1467</v>
      </c>
    </row>
    <row r="448" spans="1:9" x14ac:dyDescent="0.2">
      <c r="A448" s="25" t="s">
        <v>405</v>
      </c>
      <c r="B448" s="25" t="s">
        <v>442</v>
      </c>
      <c r="C448" s="26" t="s">
        <v>1466</v>
      </c>
      <c r="D448" s="25" t="s">
        <v>112</v>
      </c>
      <c r="G448" s="166">
        <v>19901030</v>
      </c>
      <c r="H448" s="27">
        <v>5598000</v>
      </c>
    </row>
    <row r="449" spans="1:9" x14ac:dyDescent="0.2">
      <c r="E449" s="25" t="s">
        <v>36</v>
      </c>
      <c r="G449" s="166">
        <v>10104040</v>
      </c>
      <c r="I449" s="27">
        <v>5598000</v>
      </c>
    </row>
    <row r="450" spans="1:9" x14ac:dyDescent="0.2">
      <c r="F450" s="25" t="s">
        <v>1465</v>
      </c>
    </row>
    <row r="452" spans="1:9" x14ac:dyDescent="0.2">
      <c r="A452" s="25" t="s">
        <v>405</v>
      </c>
      <c r="B452" s="25" t="s">
        <v>442</v>
      </c>
      <c r="C452" s="26" t="s">
        <v>1464</v>
      </c>
      <c r="D452" s="25" t="s">
        <v>112</v>
      </c>
      <c r="G452" s="166">
        <v>19901030</v>
      </c>
      <c r="H452" s="27">
        <v>6720000</v>
      </c>
    </row>
    <row r="453" spans="1:9" x14ac:dyDescent="0.2">
      <c r="E453" s="25" t="s">
        <v>36</v>
      </c>
      <c r="G453" s="166">
        <v>10104040</v>
      </c>
      <c r="I453" s="27">
        <v>6720000</v>
      </c>
    </row>
    <row r="454" spans="1:9" x14ac:dyDescent="0.2">
      <c r="F454" s="25" t="s">
        <v>1463</v>
      </c>
    </row>
    <row r="456" spans="1:9" x14ac:dyDescent="0.2">
      <c r="A456" s="25" t="s">
        <v>405</v>
      </c>
      <c r="B456" s="25" t="s">
        <v>442</v>
      </c>
      <c r="C456" s="26" t="s">
        <v>1462</v>
      </c>
      <c r="D456" s="25" t="s">
        <v>112</v>
      </c>
      <c r="G456" s="166">
        <v>19901030</v>
      </c>
      <c r="H456" s="27">
        <v>5133000</v>
      </c>
    </row>
    <row r="457" spans="1:9" x14ac:dyDescent="0.2">
      <c r="E457" s="25" t="s">
        <v>36</v>
      </c>
      <c r="G457" s="166">
        <v>10104040</v>
      </c>
      <c r="I457" s="27">
        <v>5133000</v>
      </c>
    </row>
    <row r="458" spans="1:9" x14ac:dyDescent="0.2">
      <c r="F458" s="25" t="s">
        <v>1461</v>
      </c>
    </row>
    <row r="460" spans="1:9" x14ac:dyDescent="0.2">
      <c r="A460" s="25" t="s">
        <v>405</v>
      </c>
      <c r="B460" s="25" t="s">
        <v>442</v>
      </c>
      <c r="C460" s="26" t="s">
        <v>1460</v>
      </c>
      <c r="D460" s="25" t="s">
        <v>112</v>
      </c>
      <c r="G460" s="166">
        <v>19901030</v>
      </c>
      <c r="H460" s="27">
        <v>585000</v>
      </c>
    </row>
    <row r="461" spans="1:9" x14ac:dyDescent="0.2">
      <c r="E461" s="25" t="s">
        <v>36</v>
      </c>
      <c r="G461" s="166">
        <v>10104040</v>
      </c>
      <c r="I461" s="27">
        <v>585000</v>
      </c>
    </row>
    <row r="462" spans="1:9" x14ac:dyDescent="0.2">
      <c r="F462" s="25" t="s">
        <v>1459</v>
      </c>
    </row>
    <row r="464" spans="1:9" x14ac:dyDescent="0.2">
      <c r="A464" s="25" t="s">
        <v>405</v>
      </c>
      <c r="B464" s="25" t="s">
        <v>442</v>
      </c>
      <c r="C464" s="26" t="s">
        <v>1458</v>
      </c>
      <c r="D464" s="25" t="s">
        <v>112</v>
      </c>
      <c r="G464" s="166">
        <v>19901030</v>
      </c>
      <c r="H464" s="27">
        <v>984000</v>
      </c>
    </row>
    <row r="465" spans="1:9" x14ac:dyDescent="0.2">
      <c r="E465" s="25" t="s">
        <v>36</v>
      </c>
      <c r="G465" s="166">
        <v>10104040</v>
      </c>
      <c r="I465" s="27">
        <v>984000</v>
      </c>
    </row>
    <row r="466" spans="1:9" x14ac:dyDescent="0.2">
      <c r="F466" s="25" t="s">
        <v>1457</v>
      </c>
    </row>
    <row r="468" spans="1:9" x14ac:dyDescent="0.2">
      <c r="A468" s="25" t="s">
        <v>405</v>
      </c>
      <c r="B468" s="25" t="s">
        <v>442</v>
      </c>
      <c r="C468" s="26" t="s">
        <v>1456</v>
      </c>
      <c r="D468" s="25" t="s">
        <v>112</v>
      </c>
      <c r="G468" s="166">
        <v>19901030</v>
      </c>
      <c r="H468" s="27">
        <v>336000</v>
      </c>
    </row>
    <row r="469" spans="1:9" x14ac:dyDescent="0.2">
      <c r="E469" s="25" t="s">
        <v>36</v>
      </c>
      <c r="G469" s="166">
        <v>10104040</v>
      </c>
      <c r="I469" s="27">
        <v>336000</v>
      </c>
    </row>
    <row r="470" spans="1:9" x14ac:dyDescent="0.2">
      <c r="F470" s="25" t="s">
        <v>1455</v>
      </c>
    </row>
    <row r="472" spans="1:9" x14ac:dyDescent="0.2">
      <c r="A472" s="25" t="s">
        <v>405</v>
      </c>
      <c r="B472" s="25" t="s">
        <v>442</v>
      </c>
      <c r="C472" s="26" t="s">
        <v>1454</v>
      </c>
      <c r="D472" s="25" t="s">
        <v>112</v>
      </c>
      <c r="G472" s="166">
        <v>19901030</v>
      </c>
      <c r="H472" s="27">
        <v>531000</v>
      </c>
    </row>
    <row r="473" spans="1:9" x14ac:dyDescent="0.2">
      <c r="E473" s="25" t="s">
        <v>36</v>
      </c>
      <c r="G473" s="166">
        <v>10104040</v>
      </c>
      <c r="I473" s="27">
        <v>531000</v>
      </c>
    </row>
    <row r="474" spans="1:9" x14ac:dyDescent="0.2">
      <c r="F474" s="25" t="s">
        <v>1453</v>
      </c>
    </row>
    <row r="476" spans="1:9" x14ac:dyDescent="0.2">
      <c r="A476" s="25" t="s">
        <v>405</v>
      </c>
      <c r="B476" s="25" t="s">
        <v>442</v>
      </c>
      <c r="C476" s="26" t="s">
        <v>1452</v>
      </c>
      <c r="D476" s="25" t="s">
        <v>112</v>
      </c>
      <c r="G476" s="166">
        <v>19901030</v>
      </c>
      <c r="H476" s="27">
        <v>381000</v>
      </c>
    </row>
    <row r="477" spans="1:9" x14ac:dyDescent="0.2">
      <c r="E477" s="25" t="s">
        <v>36</v>
      </c>
      <c r="G477" s="166">
        <v>10104040</v>
      </c>
      <c r="I477" s="27">
        <v>381000</v>
      </c>
    </row>
    <row r="478" spans="1:9" x14ac:dyDescent="0.2">
      <c r="F478" s="25" t="s">
        <v>1451</v>
      </c>
    </row>
    <row r="480" spans="1:9" x14ac:dyDescent="0.2">
      <c r="A480" s="25" t="s">
        <v>405</v>
      </c>
      <c r="B480" s="25" t="s">
        <v>442</v>
      </c>
      <c r="C480" s="26" t="s">
        <v>1450</v>
      </c>
      <c r="D480" s="25" t="s">
        <v>1371</v>
      </c>
      <c r="G480" s="166">
        <v>50299070</v>
      </c>
      <c r="H480" s="27">
        <v>480</v>
      </c>
    </row>
    <row r="481" spans="1:9" x14ac:dyDescent="0.2">
      <c r="E481" s="25" t="s">
        <v>36</v>
      </c>
      <c r="G481" s="166">
        <v>10104040</v>
      </c>
      <c r="I481" s="27">
        <v>460.8</v>
      </c>
    </row>
    <row r="482" spans="1:9" x14ac:dyDescent="0.2">
      <c r="E482" s="25" t="s">
        <v>487</v>
      </c>
      <c r="G482" s="166">
        <v>20201010</v>
      </c>
      <c r="I482" s="27">
        <v>19.2</v>
      </c>
    </row>
    <row r="483" spans="1:9" x14ac:dyDescent="0.2">
      <c r="F483" s="25" t="s">
        <v>1449</v>
      </c>
    </row>
    <row r="485" spans="1:9" x14ac:dyDescent="0.2">
      <c r="A485" s="25" t="s">
        <v>405</v>
      </c>
      <c r="B485" s="25" t="s">
        <v>442</v>
      </c>
      <c r="C485" s="26" t="s">
        <v>1448</v>
      </c>
      <c r="D485" s="25" t="s">
        <v>243</v>
      </c>
      <c r="G485" s="166">
        <v>50214990</v>
      </c>
      <c r="H485" s="27">
        <v>25000</v>
      </c>
    </row>
    <row r="486" spans="1:9" x14ac:dyDescent="0.2">
      <c r="E486" s="25" t="s">
        <v>36</v>
      </c>
      <c r="G486" s="166">
        <v>10104040</v>
      </c>
      <c r="I486" s="27">
        <v>23437.5</v>
      </c>
    </row>
    <row r="487" spans="1:9" x14ac:dyDescent="0.2">
      <c r="E487" s="25" t="s">
        <v>487</v>
      </c>
      <c r="G487" s="166">
        <v>20201010</v>
      </c>
      <c r="I487" s="27">
        <v>1562.5</v>
      </c>
    </row>
    <row r="488" spans="1:9" x14ac:dyDescent="0.2">
      <c r="F488" s="25" t="s">
        <v>1447</v>
      </c>
    </row>
    <row r="490" spans="1:9" x14ac:dyDescent="0.2">
      <c r="A490" s="25" t="s">
        <v>405</v>
      </c>
      <c r="B490" s="25" t="s">
        <v>442</v>
      </c>
      <c r="C490" s="26" t="s">
        <v>1446</v>
      </c>
      <c r="D490" s="25" t="s">
        <v>243</v>
      </c>
      <c r="G490" s="166">
        <v>50214990</v>
      </c>
      <c r="H490" s="27">
        <v>100000</v>
      </c>
    </row>
    <row r="491" spans="1:9" x14ac:dyDescent="0.2">
      <c r="E491" s="25" t="s">
        <v>36</v>
      </c>
      <c r="G491" s="166">
        <v>10104040</v>
      </c>
      <c r="I491" s="27">
        <v>95000</v>
      </c>
    </row>
    <row r="492" spans="1:9" x14ac:dyDescent="0.2">
      <c r="E492" s="25" t="s">
        <v>487</v>
      </c>
      <c r="G492" s="166">
        <v>20201010</v>
      </c>
      <c r="I492" s="27">
        <v>5000</v>
      </c>
    </row>
    <row r="493" spans="1:9" x14ac:dyDescent="0.2">
      <c r="F493" s="25" t="s">
        <v>1445</v>
      </c>
    </row>
    <row r="495" spans="1:9" x14ac:dyDescent="0.2">
      <c r="A495" s="25" t="s">
        <v>405</v>
      </c>
      <c r="B495" s="25" t="s">
        <v>442</v>
      </c>
      <c r="C495" s="26" t="s">
        <v>1444</v>
      </c>
      <c r="D495" s="25" t="s">
        <v>214</v>
      </c>
      <c r="G495" s="166">
        <v>50203990</v>
      </c>
      <c r="H495" s="27">
        <v>1800</v>
      </c>
    </row>
    <row r="496" spans="1:9" x14ac:dyDescent="0.2">
      <c r="E496" s="25" t="s">
        <v>36</v>
      </c>
      <c r="G496" s="166">
        <v>10104040</v>
      </c>
      <c r="I496" s="27">
        <v>1703.57</v>
      </c>
    </row>
    <row r="497" spans="1:9" x14ac:dyDescent="0.2">
      <c r="E497" s="25" t="s">
        <v>487</v>
      </c>
      <c r="G497" s="166">
        <v>20201010</v>
      </c>
      <c r="I497" s="27">
        <v>96.43</v>
      </c>
    </row>
    <row r="498" spans="1:9" x14ac:dyDescent="0.2">
      <c r="F498" s="25" t="s">
        <v>1443</v>
      </c>
    </row>
    <row r="500" spans="1:9" x14ac:dyDescent="0.2">
      <c r="A500" s="25" t="s">
        <v>405</v>
      </c>
      <c r="B500" s="25" t="s">
        <v>442</v>
      </c>
      <c r="C500" s="26" t="s">
        <v>1442</v>
      </c>
      <c r="D500" s="25" t="s">
        <v>124</v>
      </c>
      <c r="G500" s="166">
        <v>20101010</v>
      </c>
      <c r="H500" s="27">
        <v>660</v>
      </c>
    </row>
    <row r="501" spans="1:9" x14ac:dyDescent="0.2">
      <c r="E501" s="25" t="s">
        <v>36</v>
      </c>
      <c r="G501" s="166">
        <v>10104040</v>
      </c>
      <c r="I501" s="27">
        <v>633.6</v>
      </c>
    </row>
    <row r="502" spans="1:9" x14ac:dyDescent="0.2">
      <c r="E502" s="25" t="s">
        <v>487</v>
      </c>
      <c r="G502" s="166">
        <v>20201010</v>
      </c>
      <c r="I502" s="27">
        <v>26.4</v>
      </c>
    </row>
    <row r="503" spans="1:9" x14ac:dyDescent="0.2">
      <c r="F503" s="25" t="s">
        <v>1441</v>
      </c>
    </row>
    <row r="505" spans="1:9" x14ac:dyDescent="0.2">
      <c r="A505" s="25" t="s">
        <v>405</v>
      </c>
      <c r="B505" s="25" t="s">
        <v>442</v>
      </c>
      <c r="C505" s="26" t="s">
        <v>1440</v>
      </c>
      <c r="D505" s="25" t="s">
        <v>112</v>
      </c>
      <c r="G505" s="166">
        <v>19901030</v>
      </c>
      <c r="H505" s="27">
        <v>909000</v>
      </c>
    </row>
    <row r="506" spans="1:9" x14ac:dyDescent="0.2">
      <c r="E506" s="25" t="s">
        <v>36</v>
      </c>
      <c r="G506" s="166">
        <v>10104040</v>
      </c>
      <c r="I506" s="27">
        <v>909000</v>
      </c>
    </row>
    <row r="507" spans="1:9" x14ac:dyDescent="0.2">
      <c r="F507" s="25" t="s">
        <v>1439</v>
      </c>
    </row>
    <row r="509" spans="1:9" x14ac:dyDescent="0.2">
      <c r="A509" s="25" t="s">
        <v>405</v>
      </c>
      <c r="B509" s="25" t="s">
        <v>442</v>
      </c>
      <c r="C509" s="26" t="s">
        <v>1438</v>
      </c>
      <c r="D509" s="25" t="s">
        <v>48</v>
      </c>
      <c r="G509" s="166">
        <v>10399990</v>
      </c>
      <c r="H509" s="27">
        <v>47250</v>
      </c>
    </row>
    <row r="510" spans="1:9" x14ac:dyDescent="0.2">
      <c r="E510" s="25" t="s">
        <v>36</v>
      </c>
      <c r="G510" s="166">
        <v>10104040</v>
      </c>
      <c r="I510" s="27">
        <v>44718.74</v>
      </c>
    </row>
    <row r="511" spans="1:9" x14ac:dyDescent="0.2">
      <c r="E511" s="25" t="s">
        <v>487</v>
      </c>
      <c r="G511" s="166">
        <v>20201010</v>
      </c>
      <c r="I511" s="27">
        <v>2531.2600000000002</v>
      </c>
    </row>
    <row r="512" spans="1:9" x14ac:dyDescent="0.2">
      <c r="F512" s="25" t="s">
        <v>1437</v>
      </c>
    </row>
    <row r="514" spans="1:9" x14ac:dyDescent="0.2">
      <c r="A514" s="25" t="s">
        <v>405</v>
      </c>
      <c r="B514" s="25" t="s">
        <v>442</v>
      </c>
      <c r="C514" s="26" t="s">
        <v>1436</v>
      </c>
      <c r="D514" s="25" t="s">
        <v>112</v>
      </c>
      <c r="G514" s="166">
        <v>19901030</v>
      </c>
      <c r="H514" s="27">
        <v>75000</v>
      </c>
    </row>
    <row r="515" spans="1:9" x14ac:dyDescent="0.2">
      <c r="E515" s="25" t="s">
        <v>36</v>
      </c>
      <c r="G515" s="166">
        <v>10104040</v>
      </c>
      <c r="I515" s="27">
        <v>75000</v>
      </c>
    </row>
    <row r="516" spans="1:9" x14ac:dyDescent="0.2">
      <c r="F516" s="25" t="s">
        <v>1435</v>
      </c>
    </row>
    <row r="518" spans="1:9" x14ac:dyDescent="0.2">
      <c r="A518" s="25" t="s">
        <v>405</v>
      </c>
      <c r="B518" s="25" t="s">
        <v>442</v>
      </c>
      <c r="C518" s="26" t="s">
        <v>1434</v>
      </c>
      <c r="D518" s="25" t="s">
        <v>505</v>
      </c>
      <c r="G518" s="166">
        <v>50213060</v>
      </c>
      <c r="H518" s="27">
        <v>20800</v>
      </c>
    </row>
    <row r="519" spans="1:9" x14ac:dyDescent="0.2">
      <c r="E519" s="25" t="s">
        <v>36</v>
      </c>
      <c r="G519" s="166">
        <v>10104040</v>
      </c>
      <c r="I519" s="27">
        <v>19685.72</v>
      </c>
    </row>
    <row r="520" spans="1:9" x14ac:dyDescent="0.2">
      <c r="E520" s="25" t="s">
        <v>487</v>
      </c>
      <c r="G520" s="166">
        <v>20201010</v>
      </c>
      <c r="I520" s="27">
        <v>1114.28</v>
      </c>
    </row>
    <row r="521" spans="1:9" x14ac:dyDescent="0.2">
      <c r="F521" s="25" t="s">
        <v>1433</v>
      </c>
    </row>
    <row r="523" spans="1:9" x14ac:dyDescent="0.2">
      <c r="A523" s="25" t="s">
        <v>405</v>
      </c>
      <c r="B523" s="25" t="s">
        <v>442</v>
      </c>
      <c r="C523" s="26" t="s">
        <v>1432</v>
      </c>
      <c r="D523" s="25" t="s">
        <v>218</v>
      </c>
      <c r="G523" s="166">
        <v>50204020</v>
      </c>
      <c r="H523" s="27">
        <v>12992.31</v>
      </c>
    </row>
    <row r="524" spans="1:9" x14ac:dyDescent="0.2">
      <c r="E524" s="25" t="s">
        <v>36</v>
      </c>
      <c r="G524" s="166">
        <v>10104040</v>
      </c>
      <c r="I524" s="27">
        <v>12903.83</v>
      </c>
    </row>
    <row r="525" spans="1:9" x14ac:dyDescent="0.2">
      <c r="E525" s="25" t="s">
        <v>487</v>
      </c>
      <c r="G525" s="166">
        <v>20201010</v>
      </c>
      <c r="I525" s="27">
        <v>88.48</v>
      </c>
    </row>
    <row r="526" spans="1:9" x14ac:dyDescent="0.2">
      <c r="F526" s="25" t="s">
        <v>1431</v>
      </c>
    </row>
    <row r="528" spans="1:9" x14ac:dyDescent="0.2">
      <c r="A528" s="25" t="s">
        <v>405</v>
      </c>
      <c r="B528" s="25" t="s">
        <v>442</v>
      </c>
      <c r="C528" s="26" t="s">
        <v>1430</v>
      </c>
      <c r="D528" s="25" t="s">
        <v>216</v>
      </c>
      <c r="G528" s="166">
        <v>50204010</v>
      </c>
      <c r="H528" s="27">
        <v>877.11</v>
      </c>
    </row>
    <row r="529" spans="1:9" x14ac:dyDescent="0.2">
      <c r="E529" s="25" t="s">
        <v>36</v>
      </c>
      <c r="G529" s="166">
        <v>10104040</v>
      </c>
      <c r="I529" s="27">
        <v>842.03</v>
      </c>
    </row>
    <row r="530" spans="1:9" x14ac:dyDescent="0.2">
      <c r="E530" s="25" t="s">
        <v>487</v>
      </c>
      <c r="G530" s="166">
        <v>20201010</v>
      </c>
      <c r="I530" s="27">
        <v>35.08</v>
      </c>
    </row>
    <row r="531" spans="1:9" x14ac:dyDescent="0.2">
      <c r="F531" s="25" t="s">
        <v>1429</v>
      </c>
    </row>
    <row r="533" spans="1:9" x14ac:dyDescent="0.2">
      <c r="A533" s="25" t="s">
        <v>405</v>
      </c>
      <c r="B533" s="25" t="s">
        <v>442</v>
      </c>
      <c r="C533" s="26" t="s">
        <v>1428</v>
      </c>
      <c r="D533" s="25" t="s">
        <v>218</v>
      </c>
      <c r="G533" s="166">
        <v>50204020</v>
      </c>
      <c r="H533" s="27">
        <v>175643.5</v>
      </c>
    </row>
    <row r="534" spans="1:9" x14ac:dyDescent="0.2">
      <c r="E534" s="25" t="s">
        <v>36</v>
      </c>
      <c r="G534" s="166">
        <v>10104040</v>
      </c>
      <c r="I534" s="27">
        <v>173967.91</v>
      </c>
    </row>
    <row r="535" spans="1:9" x14ac:dyDescent="0.2">
      <c r="E535" s="25" t="s">
        <v>487</v>
      </c>
      <c r="G535" s="166">
        <v>20201010</v>
      </c>
      <c r="I535" s="27">
        <v>1675.59</v>
      </c>
    </row>
    <row r="536" spans="1:9" x14ac:dyDescent="0.2">
      <c r="F536" s="25" t="s">
        <v>1427</v>
      </c>
    </row>
    <row r="538" spans="1:9" x14ac:dyDescent="0.2">
      <c r="A538" s="25" t="s">
        <v>405</v>
      </c>
      <c r="B538" s="25" t="s">
        <v>442</v>
      </c>
      <c r="C538" s="26" t="s">
        <v>1426</v>
      </c>
      <c r="D538" s="25" t="s">
        <v>218</v>
      </c>
      <c r="G538" s="166">
        <v>50204020</v>
      </c>
      <c r="H538" s="27">
        <v>98.08</v>
      </c>
    </row>
    <row r="539" spans="1:9" x14ac:dyDescent="0.2">
      <c r="E539" s="25" t="s">
        <v>36</v>
      </c>
      <c r="G539" s="166">
        <v>10104040</v>
      </c>
      <c r="I539" s="27">
        <v>92.51</v>
      </c>
    </row>
    <row r="540" spans="1:9" x14ac:dyDescent="0.2">
      <c r="E540" s="25" t="s">
        <v>487</v>
      </c>
      <c r="G540" s="166">
        <v>20201010</v>
      </c>
      <c r="I540" s="27">
        <v>5.57</v>
      </c>
    </row>
    <row r="541" spans="1:9" x14ac:dyDescent="0.2">
      <c r="F541" s="25" t="s">
        <v>1425</v>
      </c>
    </row>
    <row r="543" spans="1:9" x14ac:dyDescent="0.2">
      <c r="A543" s="25" t="s">
        <v>405</v>
      </c>
      <c r="B543" s="25" t="s">
        <v>442</v>
      </c>
      <c r="C543" s="26" t="s">
        <v>1424</v>
      </c>
      <c r="D543" s="25" t="s">
        <v>243</v>
      </c>
      <c r="G543" s="166">
        <v>50214990</v>
      </c>
      <c r="H543" s="27">
        <v>64000</v>
      </c>
    </row>
    <row r="544" spans="1:9" x14ac:dyDescent="0.2">
      <c r="E544" s="25" t="s">
        <v>36</v>
      </c>
      <c r="G544" s="166">
        <v>10104040</v>
      </c>
      <c r="I544" s="27">
        <v>60800</v>
      </c>
    </row>
    <row r="545" spans="1:9" x14ac:dyDescent="0.2">
      <c r="E545" s="25" t="s">
        <v>487</v>
      </c>
      <c r="G545" s="166">
        <v>20201010</v>
      </c>
      <c r="I545" s="27">
        <v>3200</v>
      </c>
    </row>
    <row r="546" spans="1:9" x14ac:dyDescent="0.2">
      <c r="F546" s="25" t="s">
        <v>1423</v>
      </c>
    </row>
    <row r="548" spans="1:9" x14ac:dyDescent="0.2">
      <c r="A548" s="25" t="s">
        <v>405</v>
      </c>
      <c r="B548" s="25" t="s">
        <v>442</v>
      </c>
      <c r="C548" s="26" t="s">
        <v>1422</v>
      </c>
      <c r="D548" s="25" t="s">
        <v>243</v>
      </c>
      <c r="G548" s="166">
        <v>50214990</v>
      </c>
      <c r="H548" s="27">
        <v>75000</v>
      </c>
    </row>
    <row r="549" spans="1:9" x14ac:dyDescent="0.2">
      <c r="E549" s="25" t="s">
        <v>36</v>
      </c>
      <c r="G549" s="166">
        <v>10104040</v>
      </c>
      <c r="I549" s="27">
        <v>70312.5</v>
      </c>
    </row>
    <row r="550" spans="1:9" x14ac:dyDescent="0.2">
      <c r="E550" s="25" t="s">
        <v>487</v>
      </c>
      <c r="G550" s="166">
        <v>20201010</v>
      </c>
      <c r="I550" s="27">
        <v>4687.5</v>
      </c>
    </row>
    <row r="551" spans="1:9" x14ac:dyDescent="0.2">
      <c r="F551" s="25" t="s">
        <v>1421</v>
      </c>
    </row>
    <row r="553" spans="1:9" x14ac:dyDescent="0.2">
      <c r="A553" s="25" t="s">
        <v>405</v>
      </c>
      <c r="B553" s="25" t="s">
        <v>442</v>
      </c>
      <c r="C553" s="26" t="s">
        <v>1420</v>
      </c>
      <c r="D553" s="25" t="s">
        <v>243</v>
      </c>
      <c r="G553" s="166">
        <v>50214990</v>
      </c>
      <c r="H553" s="27">
        <v>50000</v>
      </c>
    </row>
    <row r="554" spans="1:9" x14ac:dyDescent="0.2">
      <c r="E554" s="25" t="s">
        <v>36</v>
      </c>
      <c r="G554" s="166">
        <v>10104040</v>
      </c>
      <c r="I554" s="27">
        <v>46875</v>
      </c>
    </row>
    <row r="555" spans="1:9" x14ac:dyDescent="0.2">
      <c r="E555" s="25" t="s">
        <v>487</v>
      </c>
      <c r="G555" s="166">
        <v>20201010</v>
      </c>
      <c r="I555" s="27">
        <v>3125</v>
      </c>
    </row>
    <row r="556" spans="1:9" x14ac:dyDescent="0.2">
      <c r="F556" s="25" t="s">
        <v>1419</v>
      </c>
    </row>
    <row r="558" spans="1:9" x14ac:dyDescent="0.2">
      <c r="A558" s="25" t="s">
        <v>405</v>
      </c>
      <c r="B558" s="25" t="s">
        <v>442</v>
      </c>
      <c r="C558" s="26" t="s">
        <v>1418</v>
      </c>
      <c r="D558" s="25" t="s">
        <v>243</v>
      </c>
      <c r="G558" s="166">
        <v>50214990</v>
      </c>
      <c r="H558" s="27">
        <v>25000</v>
      </c>
    </row>
    <row r="559" spans="1:9" x14ac:dyDescent="0.2">
      <c r="E559" s="25" t="s">
        <v>36</v>
      </c>
      <c r="G559" s="166">
        <v>10104040</v>
      </c>
      <c r="I559" s="27">
        <v>23437.5</v>
      </c>
    </row>
    <row r="560" spans="1:9" x14ac:dyDescent="0.2">
      <c r="E560" s="25" t="s">
        <v>487</v>
      </c>
      <c r="G560" s="166">
        <v>20201010</v>
      </c>
      <c r="I560" s="27">
        <v>1562.5</v>
      </c>
    </row>
    <row r="561" spans="1:9" x14ac:dyDescent="0.2">
      <c r="F561" s="25" t="s">
        <v>1417</v>
      </c>
    </row>
    <row r="563" spans="1:9" x14ac:dyDescent="0.2">
      <c r="A563" s="25" t="s">
        <v>405</v>
      </c>
      <c r="B563" s="25" t="s">
        <v>442</v>
      </c>
      <c r="C563" s="26" t="s">
        <v>1416</v>
      </c>
      <c r="D563" s="25" t="s">
        <v>1145</v>
      </c>
      <c r="G563" s="166">
        <v>50205020</v>
      </c>
      <c r="H563" s="27">
        <v>7340.93</v>
      </c>
    </row>
    <row r="564" spans="1:9" x14ac:dyDescent="0.2">
      <c r="E564" s="25" t="s">
        <v>36</v>
      </c>
      <c r="G564" s="166">
        <v>10104040</v>
      </c>
      <c r="I564" s="27">
        <v>6882.12</v>
      </c>
    </row>
    <row r="565" spans="1:9" x14ac:dyDescent="0.2">
      <c r="E565" s="25" t="s">
        <v>487</v>
      </c>
      <c r="G565" s="166">
        <v>20201010</v>
      </c>
      <c r="I565" s="27">
        <v>458.81</v>
      </c>
    </row>
    <row r="566" spans="1:9" x14ac:dyDescent="0.2">
      <c r="F566" s="25" t="s">
        <v>1415</v>
      </c>
    </row>
    <row r="568" spans="1:9" x14ac:dyDescent="0.2">
      <c r="A568" s="25" t="s">
        <v>405</v>
      </c>
      <c r="B568" s="25" t="s">
        <v>442</v>
      </c>
      <c r="C568" s="26" t="s">
        <v>1414</v>
      </c>
      <c r="D568" s="25" t="s">
        <v>243</v>
      </c>
      <c r="G568" s="166">
        <v>50214990</v>
      </c>
      <c r="H568" s="27">
        <v>30000</v>
      </c>
    </row>
    <row r="569" spans="1:9" x14ac:dyDescent="0.2">
      <c r="E569" s="25" t="s">
        <v>36</v>
      </c>
      <c r="G569" s="166">
        <v>10104040</v>
      </c>
      <c r="I569" s="27">
        <v>28125</v>
      </c>
    </row>
    <row r="570" spans="1:9" x14ac:dyDescent="0.2">
      <c r="E570" s="25" t="s">
        <v>487</v>
      </c>
      <c r="G570" s="166">
        <v>20201010</v>
      </c>
      <c r="I570" s="27">
        <v>1875</v>
      </c>
    </row>
    <row r="571" spans="1:9" x14ac:dyDescent="0.2">
      <c r="F571" s="25" t="s">
        <v>1413</v>
      </c>
    </row>
    <row r="573" spans="1:9" x14ac:dyDescent="0.2">
      <c r="A573" s="25" t="s">
        <v>405</v>
      </c>
      <c r="B573" s="25" t="s">
        <v>442</v>
      </c>
      <c r="C573" s="26" t="s">
        <v>1412</v>
      </c>
      <c r="D573" s="25" t="s">
        <v>243</v>
      </c>
      <c r="G573" s="166">
        <v>50214990</v>
      </c>
      <c r="H573" s="27">
        <v>46863.22</v>
      </c>
    </row>
    <row r="574" spans="1:9" x14ac:dyDescent="0.2">
      <c r="E574" s="25" t="s">
        <v>36</v>
      </c>
      <c r="G574" s="166">
        <v>10104040</v>
      </c>
      <c r="I574" s="27">
        <v>43934.27</v>
      </c>
    </row>
    <row r="575" spans="1:9" x14ac:dyDescent="0.2">
      <c r="E575" s="25" t="s">
        <v>487</v>
      </c>
      <c r="G575" s="166">
        <v>20201010</v>
      </c>
      <c r="I575" s="27">
        <v>2928.95</v>
      </c>
    </row>
    <row r="576" spans="1:9" x14ac:dyDescent="0.2">
      <c r="F576" s="25" t="s">
        <v>1411</v>
      </c>
    </row>
    <row r="578" spans="1:9" x14ac:dyDescent="0.2">
      <c r="A578" s="25" t="s">
        <v>405</v>
      </c>
      <c r="B578" s="25" t="s">
        <v>442</v>
      </c>
      <c r="C578" s="26" t="s">
        <v>1410</v>
      </c>
      <c r="D578" s="25" t="s">
        <v>243</v>
      </c>
      <c r="G578" s="166">
        <v>50214990</v>
      </c>
      <c r="H578" s="27">
        <v>15000</v>
      </c>
    </row>
    <row r="579" spans="1:9" x14ac:dyDescent="0.2">
      <c r="E579" s="25" t="s">
        <v>36</v>
      </c>
      <c r="G579" s="166">
        <v>10104040</v>
      </c>
      <c r="I579" s="27">
        <v>14250</v>
      </c>
    </row>
    <row r="580" spans="1:9" x14ac:dyDescent="0.2">
      <c r="E580" s="25" t="s">
        <v>487</v>
      </c>
      <c r="G580" s="166">
        <v>20201010</v>
      </c>
      <c r="I580" s="27">
        <v>750</v>
      </c>
    </row>
    <row r="581" spans="1:9" x14ac:dyDescent="0.2">
      <c r="F581" s="25" t="s">
        <v>1409</v>
      </c>
    </row>
    <row r="583" spans="1:9" x14ac:dyDescent="0.2">
      <c r="A583" s="25" t="s">
        <v>405</v>
      </c>
      <c r="B583" s="25" t="s">
        <v>442</v>
      </c>
      <c r="C583" s="26" t="s">
        <v>1408</v>
      </c>
      <c r="D583" s="25" t="s">
        <v>243</v>
      </c>
      <c r="G583" s="166">
        <v>50214990</v>
      </c>
      <c r="H583" s="27">
        <v>75000</v>
      </c>
    </row>
    <row r="584" spans="1:9" x14ac:dyDescent="0.2">
      <c r="E584" s="25" t="s">
        <v>36</v>
      </c>
      <c r="G584" s="166">
        <v>10104040</v>
      </c>
      <c r="I584" s="27">
        <v>70312.5</v>
      </c>
    </row>
    <row r="585" spans="1:9" x14ac:dyDescent="0.2">
      <c r="E585" s="25" t="s">
        <v>487</v>
      </c>
      <c r="G585" s="166">
        <v>20201010</v>
      </c>
      <c r="I585" s="27">
        <v>4687.5</v>
      </c>
    </row>
    <row r="586" spans="1:9" x14ac:dyDescent="0.2">
      <c r="F586" s="25" t="s">
        <v>1407</v>
      </c>
    </row>
    <row r="588" spans="1:9" x14ac:dyDescent="0.2">
      <c r="A588" s="25" t="s">
        <v>405</v>
      </c>
      <c r="B588" s="25" t="s">
        <v>442</v>
      </c>
      <c r="C588" s="26" t="s">
        <v>1406</v>
      </c>
      <c r="D588" s="25" t="s">
        <v>243</v>
      </c>
      <c r="G588" s="166">
        <v>50214990</v>
      </c>
      <c r="H588" s="27">
        <v>100000</v>
      </c>
    </row>
    <row r="589" spans="1:9" x14ac:dyDescent="0.2">
      <c r="E589" s="25" t="s">
        <v>36</v>
      </c>
      <c r="G589" s="166">
        <v>10104040</v>
      </c>
      <c r="I589" s="27">
        <v>93750</v>
      </c>
    </row>
    <row r="590" spans="1:9" x14ac:dyDescent="0.2">
      <c r="E590" s="25" t="s">
        <v>487</v>
      </c>
      <c r="G590" s="166">
        <v>20201010</v>
      </c>
      <c r="I590" s="27">
        <v>6250</v>
      </c>
    </row>
    <row r="591" spans="1:9" x14ac:dyDescent="0.2">
      <c r="F591" s="25" t="s">
        <v>1405</v>
      </c>
    </row>
    <row r="593" spans="1:9" x14ac:dyDescent="0.2">
      <c r="A593" s="25" t="s">
        <v>405</v>
      </c>
      <c r="B593" s="25" t="s">
        <v>442</v>
      </c>
      <c r="C593" s="26" t="s">
        <v>1404</v>
      </c>
      <c r="D593" s="25" t="s">
        <v>243</v>
      </c>
      <c r="G593" s="166">
        <v>50214990</v>
      </c>
      <c r="H593" s="27">
        <v>100000</v>
      </c>
    </row>
    <row r="594" spans="1:9" x14ac:dyDescent="0.2">
      <c r="E594" s="25" t="s">
        <v>36</v>
      </c>
      <c r="G594" s="166">
        <v>10104040</v>
      </c>
      <c r="I594" s="27">
        <v>95000</v>
      </c>
    </row>
    <row r="595" spans="1:9" x14ac:dyDescent="0.2">
      <c r="E595" s="25" t="s">
        <v>487</v>
      </c>
      <c r="G595" s="166">
        <v>20201010</v>
      </c>
      <c r="I595" s="27">
        <v>5000</v>
      </c>
    </row>
    <row r="596" spans="1:9" x14ac:dyDescent="0.2">
      <c r="F596" s="25" t="s">
        <v>1403</v>
      </c>
    </row>
    <row r="598" spans="1:9" x14ac:dyDescent="0.2">
      <c r="A598" s="25" t="s">
        <v>405</v>
      </c>
      <c r="B598" s="25" t="s">
        <v>442</v>
      </c>
      <c r="C598" s="26" t="s">
        <v>1402</v>
      </c>
      <c r="D598" s="25" t="s">
        <v>74</v>
      </c>
      <c r="G598" s="166">
        <v>10605030</v>
      </c>
      <c r="H598" s="27">
        <v>91000</v>
      </c>
    </row>
    <row r="599" spans="1:9" x14ac:dyDescent="0.2">
      <c r="E599" s="25" t="s">
        <v>36</v>
      </c>
      <c r="G599" s="166">
        <v>10104040</v>
      </c>
      <c r="I599" s="27">
        <v>86125</v>
      </c>
    </row>
    <row r="600" spans="1:9" x14ac:dyDescent="0.2">
      <c r="E600" s="25" t="s">
        <v>487</v>
      </c>
      <c r="G600" s="166">
        <v>20201010</v>
      </c>
      <c r="I600" s="27">
        <v>4875</v>
      </c>
    </row>
    <row r="601" spans="1:9" x14ac:dyDescent="0.2">
      <c r="F601" s="25" t="s">
        <v>1401</v>
      </c>
    </row>
    <row r="603" spans="1:9" x14ac:dyDescent="0.2">
      <c r="A603" s="25" t="s">
        <v>405</v>
      </c>
      <c r="B603" s="25" t="s">
        <v>442</v>
      </c>
      <c r="C603" s="26" t="s">
        <v>1400</v>
      </c>
      <c r="D603" s="25" t="s">
        <v>243</v>
      </c>
      <c r="G603" s="166">
        <v>50214990</v>
      </c>
      <c r="H603" s="27">
        <v>30000</v>
      </c>
    </row>
    <row r="604" spans="1:9" x14ac:dyDescent="0.2">
      <c r="E604" s="25" t="s">
        <v>36</v>
      </c>
      <c r="G604" s="166">
        <v>10104040</v>
      </c>
      <c r="I604" s="27">
        <v>28500</v>
      </c>
    </row>
    <row r="605" spans="1:9" x14ac:dyDescent="0.2">
      <c r="E605" s="25" t="s">
        <v>487</v>
      </c>
      <c r="G605" s="166">
        <v>20201010</v>
      </c>
      <c r="I605" s="27">
        <v>1500</v>
      </c>
    </row>
    <row r="606" spans="1:9" x14ac:dyDescent="0.2">
      <c r="F606" s="25" t="s">
        <v>1399</v>
      </c>
    </row>
    <row r="608" spans="1:9" x14ac:dyDescent="0.2">
      <c r="A608" s="25" t="s">
        <v>405</v>
      </c>
      <c r="B608" s="25" t="s">
        <v>442</v>
      </c>
      <c r="C608" s="26" t="s">
        <v>1398</v>
      </c>
      <c r="D608" s="25" t="s">
        <v>243</v>
      </c>
      <c r="G608" s="166">
        <v>50214990</v>
      </c>
      <c r="H608" s="27">
        <v>30000</v>
      </c>
    </row>
    <row r="609" spans="1:9" x14ac:dyDescent="0.2">
      <c r="E609" s="25" t="s">
        <v>36</v>
      </c>
      <c r="G609" s="166">
        <v>10104040</v>
      </c>
      <c r="I609" s="27">
        <v>28500</v>
      </c>
    </row>
    <row r="610" spans="1:9" x14ac:dyDescent="0.2">
      <c r="E610" s="25" t="s">
        <v>487</v>
      </c>
      <c r="G610" s="166">
        <v>20201010</v>
      </c>
      <c r="I610" s="27">
        <v>1500</v>
      </c>
    </row>
    <row r="611" spans="1:9" x14ac:dyDescent="0.2">
      <c r="F611" s="25" t="s">
        <v>1397</v>
      </c>
    </row>
    <row r="613" spans="1:9" x14ac:dyDescent="0.2">
      <c r="A613" s="25" t="s">
        <v>405</v>
      </c>
      <c r="B613" s="25" t="s">
        <v>442</v>
      </c>
      <c r="C613" s="26" t="s">
        <v>1396</v>
      </c>
      <c r="D613" s="25" t="s">
        <v>243</v>
      </c>
      <c r="G613" s="166">
        <v>50214990</v>
      </c>
      <c r="H613" s="27">
        <v>25000</v>
      </c>
    </row>
    <row r="614" spans="1:9" x14ac:dyDescent="0.2">
      <c r="E614" s="25" t="s">
        <v>36</v>
      </c>
      <c r="G614" s="166">
        <v>10104040</v>
      </c>
      <c r="I614" s="27">
        <v>23750</v>
      </c>
    </row>
    <row r="615" spans="1:9" x14ac:dyDescent="0.2">
      <c r="E615" s="25" t="s">
        <v>487</v>
      </c>
      <c r="G615" s="166">
        <v>20201010</v>
      </c>
      <c r="I615" s="27">
        <v>1250</v>
      </c>
    </row>
    <row r="616" spans="1:9" x14ac:dyDescent="0.2">
      <c r="F616" s="25" t="s">
        <v>1395</v>
      </c>
    </row>
    <row r="618" spans="1:9" x14ac:dyDescent="0.2">
      <c r="A618" s="25" t="s">
        <v>405</v>
      </c>
      <c r="B618" s="25" t="s">
        <v>442</v>
      </c>
      <c r="C618" s="26" t="s">
        <v>1394</v>
      </c>
      <c r="D618" s="25" t="s">
        <v>243</v>
      </c>
      <c r="G618" s="166">
        <v>50214990</v>
      </c>
      <c r="H618" s="27">
        <v>50000</v>
      </c>
    </row>
    <row r="619" spans="1:9" x14ac:dyDescent="0.2">
      <c r="E619" s="25" t="s">
        <v>36</v>
      </c>
      <c r="G619" s="166">
        <v>10104040</v>
      </c>
      <c r="I619" s="27">
        <v>47500</v>
      </c>
    </row>
    <row r="620" spans="1:9" x14ac:dyDescent="0.2">
      <c r="E620" s="25" t="s">
        <v>487</v>
      </c>
      <c r="G620" s="166">
        <v>20201010</v>
      </c>
      <c r="I620" s="27">
        <v>2500</v>
      </c>
    </row>
    <row r="621" spans="1:9" x14ac:dyDescent="0.2">
      <c r="F621" s="25" t="s">
        <v>1393</v>
      </c>
    </row>
    <row r="623" spans="1:9" x14ac:dyDescent="0.2">
      <c r="A623" s="25" t="s">
        <v>405</v>
      </c>
      <c r="B623" s="25" t="s">
        <v>442</v>
      </c>
      <c r="C623" s="26" t="s">
        <v>1392</v>
      </c>
      <c r="D623" s="25" t="s">
        <v>243</v>
      </c>
      <c r="G623" s="166">
        <v>50214990</v>
      </c>
      <c r="H623" s="27">
        <v>30000</v>
      </c>
    </row>
    <row r="624" spans="1:9" x14ac:dyDescent="0.2">
      <c r="E624" s="25" t="s">
        <v>36</v>
      </c>
      <c r="G624" s="166">
        <v>10104040</v>
      </c>
      <c r="I624" s="27">
        <v>28500</v>
      </c>
    </row>
    <row r="625" spans="1:9" x14ac:dyDescent="0.2">
      <c r="E625" s="25" t="s">
        <v>487</v>
      </c>
      <c r="G625" s="166">
        <v>20201010</v>
      </c>
      <c r="I625" s="27">
        <v>1500</v>
      </c>
    </row>
    <row r="626" spans="1:9" x14ac:dyDescent="0.2">
      <c r="F626" s="25" t="s">
        <v>1391</v>
      </c>
    </row>
    <row r="628" spans="1:9" x14ac:dyDescent="0.2">
      <c r="A628" s="25" t="s">
        <v>405</v>
      </c>
      <c r="B628" s="25" t="s">
        <v>442</v>
      </c>
      <c r="C628" s="26" t="s">
        <v>1390</v>
      </c>
      <c r="D628" s="25" t="s">
        <v>243</v>
      </c>
      <c r="G628" s="166">
        <v>50214990</v>
      </c>
      <c r="H628" s="27">
        <v>50000</v>
      </c>
    </row>
    <row r="629" spans="1:9" x14ac:dyDescent="0.2">
      <c r="E629" s="25" t="s">
        <v>36</v>
      </c>
      <c r="G629" s="166">
        <v>10104040</v>
      </c>
      <c r="I629" s="27">
        <v>47500</v>
      </c>
    </row>
    <row r="630" spans="1:9" x14ac:dyDescent="0.2">
      <c r="E630" s="25" t="s">
        <v>487</v>
      </c>
      <c r="G630" s="166">
        <v>20201010</v>
      </c>
      <c r="I630" s="27">
        <v>2500</v>
      </c>
    </row>
    <row r="631" spans="1:9" x14ac:dyDescent="0.2">
      <c r="F631" s="25" t="s">
        <v>1389</v>
      </c>
    </row>
    <row r="633" spans="1:9" x14ac:dyDescent="0.2">
      <c r="A633" s="25" t="s">
        <v>405</v>
      </c>
      <c r="B633" s="25" t="s">
        <v>433</v>
      </c>
      <c r="C633" s="26" t="s">
        <v>1388</v>
      </c>
      <c r="D633" s="25" t="s">
        <v>112</v>
      </c>
      <c r="G633" s="166">
        <v>19901030</v>
      </c>
      <c r="H633" s="27">
        <v>519000</v>
      </c>
    </row>
    <row r="634" spans="1:9" x14ac:dyDescent="0.2">
      <c r="E634" s="25" t="s">
        <v>36</v>
      </c>
      <c r="G634" s="166">
        <v>10104040</v>
      </c>
      <c r="I634" s="27">
        <v>519000</v>
      </c>
    </row>
    <row r="635" spans="1:9" x14ac:dyDescent="0.2">
      <c r="F635" s="25" t="s">
        <v>1387</v>
      </c>
    </row>
    <row r="637" spans="1:9" x14ac:dyDescent="0.2">
      <c r="A637" s="25" t="s">
        <v>405</v>
      </c>
      <c r="B637" s="25" t="s">
        <v>433</v>
      </c>
      <c r="C637" s="26" t="s">
        <v>1386</v>
      </c>
      <c r="D637" s="25" t="s">
        <v>112</v>
      </c>
      <c r="G637" s="166">
        <v>19901030</v>
      </c>
      <c r="H637" s="27">
        <v>14829000</v>
      </c>
    </row>
    <row r="638" spans="1:9" x14ac:dyDescent="0.2">
      <c r="E638" s="25" t="s">
        <v>36</v>
      </c>
      <c r="G638" s="166">
        <v>10104040</v>
      </c>
      <c r="I638" s="27">
        <v>14829000</v>
      </c>
    </row>
    <row r="639" spans="1:9" x14ac:dyDescent="0.2">
      <c r="F639" s="25" t="s">
        <v>1385</v>
      </c>
    </row>
    <row r="641" spans="1:9" x14ac:dyDescent="0.2">
      <c r="A641" s="25" t="s">
        <v>405</v>
      </c>
      <c r="B641" s="25" t="s">
        <v>433</v>
      </c>
      <c r="C641" s="26" t="s">
        <v>1384</v>
      </c>
      <c r="D641" s="25" t="s">
        <v>112</v>
      </c>
      <c r="G641" s="166">
        <v>19901030</v>
      </c>
      <c r="H641" s="27">
        <v>14349000</v>
      </c>
    </row>
    <row r="642" spans="1:9" x14ac:dyDescent="0.2">
      <c r="E642" s="25" t="s">
        <v>36</v>
      </c>
      <c r="G642" s="166">
        <v>10104040</v>
      </c>
      <c r="I642" s="27">
        <v>14349000</v>
      </c>
    </row>
    <row r="643" spans="1:9" x14ac:dyDescent="0.2">
      <c r="F643" s="25" t="s">
        <v>1383</v>
      </c>
    </row>
    <row r="645" spans="1:9" x14ac:dyDescent="0.2">
      <c r="A645" s="25" t="s">
        <v>405</v>
      </c>
      <c r="B645" s="25" t="s">
        <v>433</v>
      </c>
      <c r="C645" s="26" t="s">
        <v>1382</v>
      </c>
      <c r="D645" s="25" t="s">
        <v>112</v>
      </c>
      <c r="G645" s="166">
        <v>19901030</v>
      </c>
      <c r="H645" s="27">
        <v>135000</v>
      </c>
    </row>
    <row r="646" spans="1:9" x14ac:dyDescent="0.2">
      <c r="E646" s="25" t="s">
        <v>36</v>
      </c>
      <c r="G646" s="166">
        <v>10104040</v>
      </c>
      <c r="I646" s="27">
        <v>135000</v>
      </c>
    </row>
    <row r="647" spans="1:9" x14ac:dyDescent="0.2">
      <c r="F647" s="25" t="s">
        <v>1381</v>
      </c>
    </row>
    <row r="649" spans="1:9" x14ac:dyDescent="0.2">
      <c r="A649" s="25" t="s">
        <v>405</v>
      </c>
      <c r="B649" s="25" t="s">
        <v>433</v>
      </c>
      <c r="C649" s="26" t="s">
        <v>1380</v>
      </c>
      <c r="D649" s="25" t="s">
        <v>596</v>
      </c>
      <c r="G649" s="166">
        <v>50202010</v>
      </c>
      <c r="H649" s="27">
        <v>2000</v>
      </c>
    </row>
    <row r="650" spans="1:9" x14ac:dyDescent="0.2">
      <c r="E650" s="25" t="s">
        <v>36</v>
      </c>
      <c r="G650" s="166">
        <v>10104040</v>
      </c>
      <c r="I650" s="27">
        <v>2000</v>
      </c>
    </row>
    <row r="651" spans="1:9" x14ac:dyDescent="0.2">
      <c r="F651" s="25" t="s">
        <v>1379</v>
      </c>
    </row>
    <row r="653" spans="1:9" x14ac:dyDescent="0.2">
      <c r="A653" s="25" t="s">
        <v>405</v>
      </c>
      <c r="B653" s="25" t="s">
        <v>433</v>
      </c>
      <c r="C653" s="26" t="s">
        <v>1378</v>
      </c>
      <c r="D653" s="25" t="s">
        <v>112</v>
      </c>
      <c r="G653" s="166">
        <v>19901030</v>
      </c>
      <c r="H653" s="27">
        <v>5000000</v>
      </c>
    </row>
    <row r="654" spans="1:9" x14ac:dyDescent="0.2">
      <c r="E654" s="25" t="s">
        <v>36</v>
      </c>
      <c r="G654" s="166">
        <v>10104040</v>
      </c>
      <c r="I654" s="27">
        <v>5000000</v>
      </c>
    </row>
    <row r="655" spans="1:9" x14ac:dyDescent="0.2">
      <c r="F655" s="25" t="s">
        <v>1377</v>
      </c>
    </row>
    <row r="657" spans="1:9" x14ac:dyDescent="0.2">
      <c r="A657" s="25" t="s">
        <v>405</v>
      </c>
      <c r="B657" s="25" t="s">
        <v>433</v>
      </c>
      <c r="C657" s="26" t="s">
        <v>1376</v>
      </c>
      <c r="D657" s="25" t="s">
        <v>196</v>
      </c>
      <c r="G657" s="166">
        <v>50203050</v>
      </c>
      <c r="H657" s="27">
        <v>5424</v>
      </c>
    </row>
    <row r="658" spans="1:9" x14ac:dyDescent="0.2">
      <c r="D658" s="25" t="s">
        <v>214</v>
      </c>
      <c r="G658" s="166">
        <v>50203990</v>
      </c>
      <c r="H658" s="27">
        <v>4647</v>
      </c>
    </row>
    <row r="659" spans="1:9" x14ac:dyDescent="0.2">
      <c r="D659" s="25" t="s">
        <v>216</v>
      </c>
      <c r="G659" s="166">
        <v>50204010</v>
      </c>
      <c r="H659" s="27">
        <v>5400</v>
      </c>
    </row>
    <row r="660" spans="1:9" x14ac:dyDescent="0.2">
      <c r="E660" s="25" t="s">
        <v>36</v>
      </c>
      <c r="G660" s="166">
        <v>10104040</v>
      </c>
      <c r="I660" s="27">
        <v>15471</v>
      </c>
    </row>
    <row r="661" spans="1:9" x14ac:dyDescent="0.2">
      <c r="F661" s="25" t="s">
        <v>1375</v>
      </c>
    </row>
    <row r="663" spans="1:9" x14ac:dyDescent="0.2">
      <c r="A663" s="25" t="s">
        <v>405</v>
      </c>
      <c r="B663" s="25" t="s">
        <v>433</v>
      </c>
      <c r="C663" s="26" t="s">
        <v>1374</v>
      </c>
      <c r="D663" s="25" t="s">
        <v>243</v>
      </c>
      <c r="G663" s="166">
        <v>50214990</v>
      </c>
      <c r="H663" s="27">
        <v>31200</v>
      </c>
    </row>
    <row r="664" spans="1:9" x14ac:dyDescent="0.2">
      <c r="E664" s="25" t="s">
        <v>36</v>
      </c>
      <c r="G664" s="166">
        <v>10104040</v>
      </c>
      <c r="I664" s="27">
        <v>31200</v>
      </c>
    </row>
    <row r="665" spans="1:9" x14ac:dyDescent="0.2">
      <c r="F665" s="25" t="s">
        <v>1373</v>
      </c>
    </row>
    <row r="667" spans="1:9" x14ac:dyDescent="0.2">
      <c r="A667" s="25" t="s">
        <v>405</v>
      </c>
      <c r="B667" s="25" t="s">
        <v>433</v>
      </c>
      <c r="C667" s="26" t="s">
        <v>1372</v>
      </c>
      <c r="D667" s="25" t="s">
        <v>1371</v>
      </c>
      <c r="G667" s="166">
        <v>50299070</v>
      </c>
      <c r="H667" s="27">
        <v>6750</v>
      </c>
    </row>
    <row r="668" spans="1:9" x14ac:dyDescent="0.2">
      <c r="E668" s="25" t="s">
        <v>36</v>
      </c>
      <c r="G668" s="166">
        <v>10104040</v>
      </c>
      <c r="I668" s="27">
        <v>6750</v>
      </c>
    </row>
    <row r="669" spans="1:9" x14ac:dyDescent="0.2">
      <c r="F669" s="25" t="s">
        <v>1370</v>
      </c>
    </row>
    <row r="671" spans="1:9" x14ac:dyDescent="0.2">
      <c r="A671" s="25" t="s">
        <v>405</v>
      </c>
      <c r="B671" s="25" t="s">
        <v>433</v>
      </c>
      <c r="C671" s="26" t="s">
        <v>1369</v>
      </c>
      <c r="D671" s="25" t="s">
        <v>48</v>
      </c>
      <c r="G671" s="166">
        <v>10399990</v>
      </c>
      <c r="H671" s="27">
        <v>28815</v>
      </c>
    </row>
    <row r="672" spans="1:9" x14ac:dyDescent="0.2">
      <c r="E672" s="25" t="s">
        <v>36</v>
      </c>
      <c r="G672" s="166">
        <v>10104040</v>
      </c>
      <c r="I672" s="27">
        <v>27271.34</v>
      </c>
    </row>
    <row r="673" spans="1:9" x14ac:dyDescent="0.2">
      <c r="E673" s="25" t="s">
        <v>487</v>
      </c>
      <c r="G673" s="166">
        <v>20201010</v>
      </c>
      <c r="I673" s="27">
        <v>1543.66</v>
      </c>
    </row>
    <row r="674" spans="1:9" x14ac:dyDescent="0.2">
      <c r="F674" s="25" t="s">
        <v>1368</v>
      </c>
    </row>
    <row r="676" spans="1:9" x14ac:dyDescent="0.2">
      <c r="A676" s="25" t="s">
        <v>405</v>
      </c>
      <c r="B676" s="25" t="s">
        <v>433</v>
      </c>
      <c r="C676" s="26" t="s">
        <v>1367</v>
      </c>
      <c r="D676" s="25" t="s">
        <v>554</v>
      </c>
      <c r="G676" s="166">
        <v>50299990</v>
      </c>
      <c r="H676" s="27">
        <v>13515</v>
      </c>
    </row>
    <row r="677" spans="1:9" x14ac:dyDescent="0.2">
      <c r="E677" s="25" t="s">
        <v>36</v>
      </c>
      <c r="G677" s="166">
        <v>10104040</v>
      </c>
      <c r="I677" s="27">
        <v>12839.25</v>
      </c>
    </row>
    <row r="678" spans="1:9" x14ac:dyDescent="0.2">
      <c r="E678" s="25" t="s">
        <v>487</v>
      </c>
      <c r="G678" s="166">
        <v>20201010</v>
      </c>
      <c r="I678" s="27">
        <v>675.75</v>
      </c>
    </row>
    <row r="679" spans="1:9" x14ac:dyDescent="0.2">
      <c r="F679" s="25" t="s">
        <v>1366</v>
      </c>
    </row>
    <row r="681" spans="1:9" x14ac:dyDescent="0.2">
      <c r="A681" s="25" t="s">
        <v>405</v>
      </c>
      <c r="B681" s="25" t="s">
        <v>433</v>
      </c>
      <c r="C681" s="26" t="s">
        <v>1365</v>
      </c>
      <c r="D681" s="25" t="s">
        <v>554</v>
      </c>
      <c r="G681" s="166">
        <v>50299990</v>
      </c>
      <c r="H681" s="27">
        <v>11700</v>
      </c>
    </row>
    <row r="682" spans="1:9" x14ac:dyDescent="0.2">
      <c r="E682" s="25" t="s">
        <v>36</v>
      </c>
      <c r="G682" s="166">
        <v>10104040</v>
      </c>
      <c r="I682" s="27">
        <v>11115</v>
      </c>
    </row>
    <row r="683" spans="1:9" x14ac:dyDescent="0.2">
      <c r="E683" s="25" t="s">
        <v>487</v>
      </c>
      <c r="G683" s="166">
        <v>20201010</v>
      </c>
      <c r="I683" s="27">
        <v>585</v>
      </c>
    </row>
    <row r="684" spans="1:9" x14ac:dyDescent="0.2">
      <c r="F684" s="25" t="s">
        <v>1364</v>
      </c>
    </row>
    <row r="686" spans="1:9" x14ac:dyDescent="0.2">
      <c r="A686" s="25" t="s">
        <v>405</v>
      </c>
      <c r="B686" s="25" t="s">
        <v>433</v>
      </c>
      <c r="C686" s="26" t="s">
        <v>1363</v>
      </c>
      <c r="D686" s="25" t="s">
        <v>554</v>
      </c>
      <c r="G686" s="166">
        <v>50299990</v>
      </c>
      <c r="H686" s="27">
        <v>4680</v>
      </c>
    </row>
    <row r="687" spans="1:9" x14ac:dyDescent="0.2">
      <c r="E687" s="25" t="s">
        <v>36</v>
      </c>
      <c r="G687" s="166">
        <v>10104040</v>
      </c>
      <c r="I687" s="27">
        <v>4446</v>
      </c>
    </row>
    <row r="688" spans="1:9" x14ac:dyDescent="0.2">
      <c r="E688" s="25" t="s">
        <v>487</v>
      </c>
      <c r="G688" s="166">
        <v>20201010</v>
      </c>
      <c r="I688" s="27">
        <v>234</v>
      </c>
    </row>
    <row r="689" spans="1:9" x14ac:dyDescent="0.2">
      <c r="F689" s="25" t="s">
        <v>1362</v>
      </c>
    </row>
    <row r="691" spans="1:9" x14ac:dyDescent="0.2">
      <c r="A691" s="25" t="s">
        <v>405</v>
      </c>
      <c r="B691" s="25" t="s">
        <v>433</v>
      </c>
      <c r="C691" s="26" t="s">
        <v>1361</v>
      </c>
      <c r="D691" s="25" t="s">
        <v>1360</v>
      </c>
      <c r="G691" s="166">
        <v>50203110</v>
      </c>
      <c r="H691" s="27">
        <v>23647</v>
      </c>
    </row>
    <row r="692" spans="1:9" x14ac:dyDescent="0.2">
      <c r="E692" s="25" t="s">
        <v>36</v>
      </c>
      <c r="G692" s="166">
        <v>10104040</v>
      </c>
      <c r="I692" s="27">
        <v>22701.119999999999</v>
      </c>
    </row>
    <row r="693" spans="1:9" x14ac:dyDescent="0.2">
      <c r="E693" s="25" t="s">
        <v>487</v>
      </c>
      <c r="G693" s="166">
        <v>20201010</v>
      </c>
      <c r="I693" s="27">
        <v>945.88</v>
      </c>
    </row>
    <row r="694" spans="1:9" x14ac:dyDescent="0.2">
      <c r="F694" s="25" t="s">
        <v>1359</v>
      </c>
    </row>
    <row r="696" spans="1:9" x14ac:dyDescent="0.2">
      <c r="A696" s="25" t="s">
        <v>405</v>
      </c>
      <c r="B696" s="25" t="s">
        <v>433</v>
      </c>
      <c r="C696" s="26" t="s">
        <v>1358</v>
      </c>
      <c r="D696" s="25" t="s">
        <v>247</v>
      </c>
      <c r="G696" s="166">
        <v>50215020</v>
      </c>
      <c r="H696" s="27">
        <v>3164.38</v>
      </c>
    </row>
    <row r="697" spans="1:9" x14ac:dyDescent="0.2">
      <c r="E697" s="25" t="s">
        <v>36</v>
      </c>
      <c r="G697" s="166">
        <v>10104040</v>
      </c>
      <c r="I697" s="27">
        <v>3164.38</v>
      </c>
    </row>
    <row r="698" spans="1:9" x14ac:dyDescent="0.2">
      <c r="F698" s="25" t="s">
        <v>1357</v>
      </c>
    </row>
    <row r="700" spans="1:9" x14ac:dyDescent="0.2">
      <c r="A700" s="25" t="s">
        <v>405</v>
      </c>
      <c r="B700" s="25" t="s">
        <v>433</v>
      </c>
      <c r="C700" s="26" t="s">
        <v>1356</v>
      </c>
      <c r="D700" s="25" t="s">
        <v>247</v>
      </c>
      <c r="G700" s="166">
        <v>50215020</v>
      </c>
      <c r="H700" s="27">
        <v>67500</v>
      </c>
    </row>
    <row r="701" spans="1:9" x14ac:dyDescent="0.2">
      <c r="E701" s="25" t="s">
        <v>36</v>
      </c>
      <c r="G701" s="166">
        <v>10104040</v>
      </c>
      <c r="I701" s="27">
        <v>67500</v>
      </c>
    </row>
    <row r="702" spans="1:9" x14ac:dyDescent="0.2">
      <c r="F702" s="25" t="s">
        <v>1355</v>
      </c>
    </row>
    <row r="704" spans="1:9" x14ac:dyDescent="0.2">
      <c r="A704" s="25" t="s">
        <v>405</v>
      </c>
      <c r="B704" s="25" t="s">
        <v>521</v>
      </c>
      <c r="C704" s="26" t="s">
        <v>1354</v>
      </c>
      <c r="D704" s="25" t="s">
        <v>112</v>
      </c>
      <c r="G704" s="166">
        <v>19901030</v>
      </c>
      <c r="H704" s="27">
        <v>5000000</v>
      </c>
    </row>
    <row r="705" spans="1:9" x14ac:dyDescent="0.2">
      <c r="E705" s="25" t="s">
        <v>36</v>
      </c>
      <c r="G705" s="166">
        <v>10104040</v>
      </c>
      <c r="I705" s="27">
        <v>5000000</v>
      </c>
    </row>
    <row r="706" spans="1:9" x14ac:dyDescent="0.2">
      <c r="F706" s="25" t="s">
        <v>1353</v>
      </c>
    </row>
    <row r="708" spans="1:9" x14ac:dyDescent="0.2">
      <c r="A708" s="25" t="s">
        <v>405</v>
      </c>
      <c r="B708" s="25" t="s">
        <v>521</v>
      </c>
      <c r="C708" s="26" t="s">
        <v>1352</v>
      </c>
      <c r="D708" s="25" t="s">
        <v>112</v>
      </c>
      <c r="G708" s="166">
        <v>19901030</v>
      </c>
      <c r="H708" s="27">
        <v>5000000</v>
      </c>
    </row>
    <row r="709" spans="1:9" x14ac:dyDescent="0.2">
      <c r="E709" s="25" t="s">
        <v>36</v>
      </c>
      <c r="G709" s="166">
        <v>10104040</v>
      </c>
      <c r="I709" s="27">
        <v>5000000</v>
      </c>
    </row>
    <row r="710" spans="1:9" x14ac:dyDescent="0.2">
      <c r="F710" s="25" t="s">
        <v>1351</v>
      </c>
    </row>
    <row r="712" spans="1:9" x14ac:dyDescent="0.2">
      <c r="A712" s="25" t="s">
        <v>405</v>
      </c>
      <c r="B712" s="25" t="s">
        <v>521</v>
      </c>
      <c r="C712" s="26" t="s">
        <v>1350</v>
      </c>
      <c r="D712" s="25" t="s">
        <v>112</v>
      </c>
      <c r="G712" s="166">
        <v>19901030</v>
      </c>
      <c r="H712" s="27">
        <v>13700</v>
      </c>
    </row>
    <row r="713" spans="1:9" x14ac:dyDescent="0.2">
      <c r="E713" s="25" t="s">
        <v>36</v>
      </c>
      <c r="G713" s="166">
        <v>10104040</v>
      </c>
      <c r="I713" s="27">
        <v>13700</v>
      </c>
    </row>
    <row r="714" spans="1:9" x14ac:dyDescent="0.2">
      <c r="F714" s="25" t="s">
        <v>1349</v>
      </c>
    </row>
    <row r="716" spans="1:9" x14ac:dyDescent="0.2">
      <c r="A716" s="25" t="s">
        <v>405</v>
      </c>
      <c r="B716" s="25" t="s">
        <v>521</v>
      </c>
      <c r="C716" s="26" t="s">
        <v>1348</v>
      </c>
      <c r="D716" s="25" t="s">
        <v>112</v>
      </c>
      <c r="G716" s="166">
        <v>19901030</v>
      </c>
      <c r="H716" s="27">
        <v>25000000</v>
      </c>
    </row>
    <row r="717" spans="1:9" x14ac:dyDescent="0.2">
      <c r="E717" s="25" t="s">
        <v>36</v>
      </c>
      <c r="G717" s="166">
        <v>10104040</v>
      </c>
      <c r="I717" s="27">
        <v>25000000</v>
      </c>
    </row>
    <row r="718" spans="1:9" x14ac:dyDescent="0.2">
      <c r="F718" s="25" t="s">
        <v>1347</v>
      </c>
    </row>
    <row r="720" spans="1:9" x14ac:dyDescent="0.2">
      <c r="A720" s="25" t="s">
        <v>405</v>
      </c>
      <c r="B720" s="25" t="s">
        <v>521</v>
      </c>
      <c r="C720" s="26" t="s">
        <v>1346</v>
      </c>
      <c r="D720" s="25" t="s">
        <v>112</v>
      </c>
      <c r="G720" s="166">
        <v>19901030</v>
      </c>
      <c r="H720" s="27">
        <v>15000000</v>
      </c>
    </row>
    <row r="721" spans="1:9" x14ac:dyDescent="0.2">
      <c r="E721" s="25" t="s">
        <v>36</v>
      </c>
      <c r="G721" s="166">
        <v>10104040</v>
      </c>
      <c r="I721" s="27">
        <v>15000000</v>
      </c>
    </row>
    <row r="722" spans="1:9" x14ac:dyDescent="0.2">
      <c r="F722" s="25" t="s">
        <v>1345</v>
      </c>
    </row>
    <row r="724" spans="1:9" x14ac:dyDescent="0.2">
      <c r="A724" s="25" t="s">
        <v>405</v>
      </c>
      <c r="B724" s="25" t="s">
        <v>521</v>
      </c>
      <c r="C724" s="26" t="s">
        <v>1344</v>
      </c>
      <c r="D724" s="25" t="s">
        <v>112</v>
      </c>
      <c r="G724" s="166">
        <v>19901030</v>
      </c>
      <c r="H724" s="27">
        <v>25000000</v>
      </c>
    </row>
    <row r="725" spans="1:9" x14ac:dyDescent="0.2">
      <c r="E725" s="25" t="s">
        <v>36</v>
      </c>
      <c r="G725" s="166">
        <v>10104040</v>
      </c>
      <c r="I725" s="27">
        <v>25000000</v>
      </c>
    </row>
    <row r="726" spans="1:9" x14ac:dyDescent="0.2">
      <c r="F726" s="25" t="s">
        <v>1343</v>
      </c>
    </row>
    <row r="728" spans="1:9" x14ac:dyDescent="0.2">
      <c r="A728" s="25" t="s">
        <v>405</v>
      </c>
      <c r="B728" s="25" t="s">
        <v>521</v>
      </c>
      <c r="C728" s="26" t="s">
        <v>1342</v>
      </c>
      <c r="D728" s="25" t="s">
        <v>120</v>
      </c>
      <c r="G728" s="166">
        <v>19902050</v>
      </c>
      <c r="H728" s="27">
        <v>17870.189999999999</v>
      </c>
    </row>
    <row r="729" spans="1:9" x14ac:dyDescent="0.2">
      <c r="E729" s="25" t="s">
        <v>36</v>
      </c>
      <c r="G729" s="166">
        <v>10104040</v>
      </c>
      <c r="I729" s="27">
        <v>17870.189999999999</v>
      </c>
    </row>
    <row r="730" spans="1:9" x14ac:dyDescent="0.2">
      <c r="F730" s="25" t="s">
        <v>1341</v>
      </c>
    </row>
    <row r="732" spans="1:9" x14ac:dyDescent="0.2">
      <c r="A732" s="25" t="s">
        <v>405</v>
      </c>
      <c r="B732" s="25" t="s">
        <v>521</v>
      </c>
      <c r="C732" s="26" t="s">
        <v>1340</v>
      </c>
      <c r="D732" s="25" t="s">
        <v>120</v>
      </c>
      <c r="G732" s="166">
        <v>19902050</v>
      </c>
      <c r="H732" s="27">
        <v>17870.189999999999</v>
      </c>
    </row>
    <row r="733" spans="1:9" x14ac:dyDescent="0.2">
      <c r="E733" s="25" t="s">
        <v>36</v>
      </c>
      <c r="G733" s="166">
        <v>10104040</v>
      </c>
      <c r="I733" s="27">
        <v>17870.189999999999</v>
      </c>
    </row>
    <row r="734" spans="1:9" x14ac:dyDescent="0.2">
      <c r="F734" s="25" t="s">
        <v>1339</v>
      </c>
    </row>
    <row r="736" spans="1:9" x14ac:dyDescent="0.2">
      <c r="A736" s="25" t="s">
        <v>405</v>
      </c>
      <c r="B736" s="25" t="s">
        <v>521</v>
      </c>
      <c r="C736" s="26" t="s">
        <v>1338</v>
      </c>
      <c r="D736" s="25" t="s">
        <v>120</v>
      </c>
      <c r="G736" s="166">
        <v>19902050</v>
      </c>
      <c r="H736" s="27">
        <v>17870.189999999999</v>
      </c>
    </row>
    <row r="737" spans="1:9" x14ac:dyDescent="0.2">
      <c r="E737" s="25" t="s">
        <v>36</v>
      </c>
      <c r="G737" s="166">
        <v>10104040</v>
      </c>
      <c r="I737" s="27">
        <v>17870.189999999999</v>
      </c>
    </row>
    <row r="738" spans="1:9" x14ac:dyDescent="0.2">
      <c r="F738" s="25" t="s">
        <v>1337</v>
      </c>
    </row>
    <row r="740" spans="1:9" x14ac:dyDescent="0.2">
      <c r="A740" s="25" t="s">
        <v>405</v>
      </c>
      <c r="B740" s="25" t="s">
        <v>521</v>
      </c>
      <c r="C740" s="26" t="s">
        <v>1336</v>
      </c>
      <c r="D740" s="25" t="s">
        <v>126</v>
      </c>
      <c r="G740" s="166">
        <v>20101020</v>
      </c>
      <c r="H740" s="27">
        <v>34950</v>
      </c>
    </row>
    <row r="741" spans="1:9" x14ac:dyDescent="0.2">
      <c r="E741" s="25" t="s">
        <v>36</v>
      </c>
      <c r="G741" s="166">
        <v>10104040</v>
      </c>
      <c r="I741" s="27">
        <v>34950</v>
      </c>
    </row>
    <row r="742" spans="1:9" x14ac:dyDescent="0.2">
      <c r="F742" s="25" t="s">
        <v>1335</v>
      </c>
    </row>
    <row r="744" spans="1:9" x14ac:dyDescent="0.2">
      <c r="A744" s="25" t="s">
        <v>405</v>
      </c>
      <c r="B744" s="25" t="s">
        <v>521</v>
      </c>
      <c r="C744" s="26" t="s">
        <v>1334</v>
      </c>
      <c r="D744" s="25" t="s">
        <v>196</v>
      </c>
      <c r="G744" s="166">
        <v>50203050</v>
      </c>
      <c r="H744" s="27">
        <v>71304.289999999994</v>
      </c>
    </row>
    <row r="745" spans="1:9" x14ac:dyDescent="0.2">
      <c r="D745" s="25" t="s">
        <v>200</v>
      </c>
      <c r="G745" s="166">
        <v>50203070</v>
      </c>
      <c r="H745" s="27">
        <v>6269</v>
      </c>
    </row>
    <row r="746" spans="1:9" x14ac:dyDescent="0.2">
      <c r="D746" s="25" t="s">
        <v>204</v>
      </c>
      <c r="G746" s="166">
        <v>50203090</v>
      </c>
      <c r="H746" s="27">
        <v>691.68</v>
      </c>
    </row>
    <row r="747" spans="1:9" x14ac:dyDescent="0.2">
      <c r="D747" s="25" t="s">
        <v>231</v>
      </c>
      <c r="G747" s="166">
        <v>50211990</v>
      </c>
      <c r="H747" s="27">
        <v>1700</v>
      </c>
    </row>
    <row r="748" spans="1:9" x14ac:dyDescent="0.2">
      <c r="D748" s="25" t="s">
        <v>1333</v>
      </c>
      <c r="G748" s="166">
        <v>50215010</v>
      </c>
      <c r="H748" s="27">
        <v>500</v>
      </c>
    </row>
    <row r="749" spans="1:9" x14ac:dyDescent="0.2">
      <c r="D749" s="25" t="s">
        <v>554</v>
      </c>
      <c r="G749" s="166">
        <v>50299990</v>
      </c>
      <c r="H749" s="27">
        <v>6115</v>
      </c>
    </row>
    <row r="750" spans="1:9" x14ac:dyDescent="0.2">
      <c r="E750" s="25" t="s">
        <v>36</v>
      </c>
      <c r="G750" s="166">
        <v>10104040</v>
      </c>
      <c r="I750" s="27">
        <v>86579.97</v>
      </c>
    </row>
    <row r="751" spans="1:9" x14ac:dyDescent="0.2">
      <c r="F751" s="25" t="s">
        <v>1332</v>
      </c>
    </row>
    <row r="753" spans="1:9" x14ac:dyDescent="0.2">
      <c r="A753" s="25" t="s">
        <v>405</v>
      </c>
      <c r="B753" s="25" t="s">
        <v>521</v>
      </c>
      <c r="C753" s="26" t="s">
        <v>1331</v>
      </c>
      <c r="D753" s="25" t="s">
        <v>150</v>
      </c>
      <c r="G753" s="166">
        <v>29999990</v>
      </c>
      <c r="H753" s="27">
        <v>84895.03</v>
      </c>
    </row>
    <row r="754" spans="1:9" x14ac:dyDescent="0.2">
      <c r="E754" s="25" t="s">
        <v>36</v>
      </c>
      <c r="G754" s="166">
        <v>10104040</v>
      </c>
      <c r="I754" s="27">
        <v>84895.03</v>
      </c>
    </row>
    <row r="755" spans="1:9" x14ac:dyDescent="0.2">
      <c r="F755" s="25" t="s">
        <v>1330</v>
      </c>
    </row>
    <row r="757" spans="1:9" x14ac:dyDescent="0.2">
      <c r="A757" s="25" t="s">
        <v>405</v>
      </c>
      <c r="B757" s="25" t="s">
        <v>521</v>
      </c>
      <c r="C757" s="26" t="s">
        <v>1329</v>
      </c>
      <c r="D757" s="25" t="s">
        <v>196</v>
      </c>
      <c r="G757" s="166">
        <v>50203050</v>
      </c>
      <c r="H757" s="27">
        <v>45765</v>
      </c>
    </row>
    <row r="758" spans="1:9" x14ac:dyDescent="0.2">
      <c r="E758" s="25" t="s">
        <v>36</v>
      </c>
      <c r="G758" s="166">
        <v>10104040</v>
      </c>
      <c r="I758" s="27">
        <v>43313.3</v>
      </c>
    </row>
    <row r="759" spans="1:9" x14ac:dyDescent="0.2">
      <c r="E759" s="25" t="s">
        <v>487</v>
      </c>
      <c r="G759" s="166">
        <v>20201010</v>
      </c>
      <c r="I759" s="27">
        <v>2451.6999999999998</v>
      </c>
    </row>
    <row r="760" spans="1:9" x14ac:dyDescent="0.2">
      <c r="F760" s="25" t="s">
        <v>1328</v>
      </c>
    </row>
    <row r="762" spans="1:9" x14ac:dyDescent="0.2">
      <c r="A762" s="25" t="s">
        <v>405</v>
      </c>
      <c r="B762" s="25" t="s">
        <v>521</v>
      </c>
      <c r="C762" s="26" t="s">
        <v>1327</v>
      </c>
      <c r="D762" s="25" t="s">
        <v>196</v>
      </c>
      <c r="G762" s="166">
        <v>50203050</v>
      </c>
      <c r="H762" s="27">
        <v>44175</v>
      </c>
    </row>
    <row r="763" spans="1:9" x14ac:dyDescent="0.2">
      <c r="E763" s="25" t="s">
        <v>36</v>
      </c>
      <c r="G763" s="166">
        <v>10104040</v>
      </c>
      <c r="I763" s="27">
        <v>41808.480000000003</v>
      </c>
    </row>
    <row r="764" spans="1:9" x14ac:dyDescent="0.2">
      <c r="E764" s="25" t="s">
        <v>487</v>
      </c>
      <c r="G764" s="166">
        <v>20201010</v>
      </c>
      <c r="I764" s="27">
        <v>2366.52</v>
      </c>
    </row>
    <row r="765" spans="1:9" x14ac:dyDescent="0.2">
      <c r="F765" s="25" t="s">
        <v>1326</v>
      </c>
    </row>
    <row r="767" spans="1:9" x14ac:dyDescent="0.2">
      <c r="A767" s="25" t="s">
        <v>405</v>
      </c>
      <c r="B767" s="25" t="s">
        <v>521</v>
      </c>
      <c r="C767" s="26" t="s">
        <v>1325</v>
      </c>
      <c r="D767" s="25" t="s">
        <v>243</v>
      </c>
      <c r="G767" s="166">
        <v>50214990</v>
      </c>
      <c r="H767" s="27">
        <v>20000</v>
      </c>
    </row>
    <row r="768" spans="1:9" x14ac:dyDescent="0.2">
      <c r="E768" s="25" t="s">
        <v>36</v>
      </c>
      <c r="G768" s="166">
        <v>10104040</v>
      </c>
      <c r="I768" s="27">
        <v>18750</v>
      </c>
    </row>
    <row r="769" spans="1:9" x14ac:dyDescent="0.2">
      <c r="E769" s="25" t="s">
        <v>487</v>
      </c>
      <c r="G769" s="166">
        <v>20201010</v>
      </c>
      <c r="I769" s="27">
        <v>1250</v>
      </c>
    </row>
    <row r="770" spans="1:9" x14ac:dyDescent="0.2">
      <c r="F770" s="25" t="s">
        <v>1324</v>
      </c>
    </row>
    <row r="772" spans="1:9" x14ac:dyDescent="0.2">
      <c r="A772" s="25" t="s">
        <v>405</v>
      </c>
      <c r="B772" s="25" t="s">
        <v>521</v>
      </c>
      <c r="C772" s="26" t="s">
        <v>1323</v>
      </c>
      <c r="D772" s="25" t="s">
        <v>581</v>
      </c>
      <c r="G772" s="166">
        <v>50203010</v>
      </c>
      <c r="H772" s="27">
        <v>12797</v>
      </c>
    </row>
    <row r="773" spans="1:9" x14ac:dyDescent="0.2">
      <c r="E773" s="25" t="s">
        <v>36</v>
      </c>
      <c r="G773" s="166">
        <v>10104040</v>
      </c>
      <c r="I773" s="27">
        <v>12111.45</v>
      </c>
    </row>
    <row r="774" spans="1:9" x14ac:dyDescent="0.2">
      <c r="E774" s="25" t="s">
        <v>487</v>
      </c>
      <c r="G774" s="166">
        <v>20201010</v>
      </c>
      <c r="I774" s="27">
        <v>685.55</v>
      </c>
    </row>
    <row r="775" spans="1:9" x14ac:dyDescent="0.2">
      <c r="F775" s="25" t="s">
        <v>1322</v>
      </c>
    </row>
    <row r="777" spans="1:9" x14ac:dyDescent="0.2">
      <c r="A777" s="25" t="s">
        <v>405</v>
      </c>
      <c r="B777" s="25" t="s">
        <v>521</v>
      </c>
      <c r="C777" s="26" t="s">
        <v>1321</v>
      </c>
      <c r="D777" s="25" t="s">
        <v>554</v>
      </c>
      <c r="G777" s="166">
        <v>50299990</v>
      </c>
      <c r="H777" s="27">
        <v>38000</v>
      </c>
    </row>
    <row r="778" spans="1:9" x14ac:dyDescent="0.2">
      <c r="E778" s="25" t="s">
        <v>36</v>
      </c>
      <c r="G778" s="166">
        <v>10104040</v>
      </c>
      <c r="I778" s="27">
        <v>36480</v>
      </c>
    </row>
    <row r="779" spans="1:9" x14ac:dyDescent="0.2">
      <c r="E779" s="25" t="s">
        <v>487</v>
      </c>
      <c r="G779" s="166">
        <v>20201010</v>
      </c>
      <c r="I779" s="27">
        <v>1520</v>
      </c>
    </row>
    <row r="780" spans="1:9" x14ac:dyDescent="0.2">
      <c r="F780" s="25" t="s">
        <v>1320</v>
      </c>
    </row>
    <row r="782" spans="1:9" x14ac:dyDescent="0.2">
      <c r="A782" s="25" t="s">
        <v>405</v>
      </c>
      <c r="B782" s="25" t="s">
        <v>521</v>
      </c>
      <c r="C782" s="26" t="s">
        <v>1319</v>
      </c>
      <c r="D782" s="25" t="s">
        <v>581</v>
      </c>
      <c r="G782" s="166">
        <v>50203010</v>
      </c>
      <c r="H782" s="27">
        <v>780</v>
      </c>
    </row>
    <row r="783" spans="1:9" x14ac:dyDescent="0.2">
      <c r="D783" s="25" t="s">
        <v>220</v>
      </c>
      <c r="G783" s="166">
        <v>50205010</v>
      </c>
      <c r="H783" s="27">
        <v>3938</v>
      </c>
    </row>
    <row r="784" spans="1:9" x14ac:dyDescent="0.2">
      <c r="D784" s="25" t="s">
        <v>500</v>
      </c>
      <c r="G784" s="166">
        <v>50213040</v>
      </c>
      <c r="H784" s="27">
        <v>17000</v>
      </c>
    </row>
    <row r="785" spans="1:9" x14ac:dyDescent="0.2">
      <c r="D785" s="25" t="s">
        <v>505</v>
      </c>
      <c r="G785" s="166">
        <v>50213060</v>
      </c>
      <c r="H785" s="27">
        <v>17110</v>
      </c>
    </row>
    <row r="786" spans="1:9" x14ac:dyDescent="0.2">
      <c r="D786" s="25" t="s">
        <v>554</v>
      </c>
      <c r="G786" s="166">
        <v>50299990</v>
      </c>
      <c r="H786" s="27">
        <v>15243</v>
      </c>
    </row>
    <row r="787" spans="1:9" x14ac:dyDescent="0.2">
      <c r="E787" s="25" t="s">
        <v>36</v>
      </c>
      <c r="G787" s="166">
        <v>10104040</v>
      </c>
      <c r="I787" s="27">
        <v>54071</v>
      </c>
    </row>
    <row r="788" spans="1:9" x14ac:dyDescent="0.2">
      <c r="F788" s="25" t="s">
        <v>1318</v>
      </c>
    </row>
    <row r="790" spans="1:9" x14ac:dyDescent="0.2">
      <c r="A790" s="25" t="s">
        <v>405</v>
      </c>
      <c r="B790" s="25" t="s">
        <v>521</v>
      </c>
      <c r="C790" s="26" t="s">
        <v>1317</v>
      </c>
      <c r="D790" s="25" t="s">
        <v>1204</v>
      </c>
      <c r="G790" s="166">
        <v>50203220</v>
      </c>
      <c r="H790" s="27">
        <v>32611.48</v>
      </c>
    </row>
    <row r="791" spans="1:9" x14ac:dyDescent="0.2">
      <c r="E791" s="25" t="s">
        <v>36</v>
      </c>
      <c r="G791" s="166">
        <v>10104040</v>
      </c>
      <c r="I791" s="27">
        <v>30864.44</v>
      </c>
    </row>
    <row r="792" spans="1:9" x14ac:dyDescent="0.2">
      <c r="E792" s="25" t="s">
        <v>487</v>
      </c>
      <c r="G792" s="166">
        <v>20201010</v>
      </c>
      <c r="I792" s="27">
        <v>1747.04</v>
      </c>
    </row>
    <row r="793" spans="1:9" x14ac:dyDescent="0.2">
      <c r="F793" s="25" t="s">
        <v>1316</v>
      </c>
    </row>
    <row r="795" spans="1:9" x14ac:dyDescent="0.2">
      <c r="A795" s="25" t="s">
        <v>405</v>
      </c>
      <c r="B795" s="25" t="s">
        <v>521</v>
      </c>
      <c r="C795" s="26" t="s">
        <v>1315</v>
      </c>
      <c r="D795" s="25" t="s">
        <v>196</v>
      </c>
      <c r="G795" s="166">
        <v>50203050</v>
      </c>
      <c r="H795" s="27">
        <v>4358</v>
      </c>
    </row>
    <row r="796" spans="1:9" x14ac:dyDescent="0.2">
      <c r="E796" s="25" t="s">
        <v>36</v>
      </c>
      <c r="G796" s="166">
        <v>10104040</v>
      </c>
      <c r="I796" s="27">
        <v>4124.54</v>
      </c>
    </row>
    <row r="797" spans="1:9" x14ac:dyDescent="0.2">
      <c r="E797" s="25" t="s">
        <v>487</v>
      </c>
      <c r="G797" s="166">
        <v>20201010</v>
      </c>
      <c r="I797" s="27">
        <v>233.46</v>
      </c>
    </row>
    <row r="798" spans="1:9" x14ac:dyDescent="0.2">
      <c r="F798" s="25" t="s">
        <v>1314</v>
      </c>
    </row>
    <row r="800" spans="1:9" x14ac:dyDescent="0.2">
      <c r="A800" s="25" t="s">
        <v>405</v>
      </c>
      <c r="B800" s="25" t="s">
        <v>521</v>
      </c>
      <c r="C800" s="26" t="s">
        <v>1313</v>
      </c>
      <c r="D800" s="25" t="s">
        <v>243</v>
      </c>
      <c r="G800" s="166">
        <v>50214990</v>
      </c>
      <c r="H800" s="27">
        <v>75000</v>
      </c>
    </row>
    <row r="801" spans="1:9" x14ac:dyDescent="0.2">
      <c r="E801" s="25" t="s">
        <v>36</v>
      </c>
      <c r="G801" s="166">
        <v>10104040</v>
      </c>
      <c r="I801" s="27">
        <v>71250</v>
      </c>
    </row>
    <row r="802" spans="1:9" x14ac:dyDescent="0.2">
      <c r="E802" s="25" t="s">
        <v>487</v>
      </c>
      <c r="G802" s="166">
        <v>20201010</v>
      </c>
      <c r="I802" s="27">
        <v>3750</v>
      </c>
    </row>
    <row r="803" spans="1:9" x14ac:dyDescent="0.2">
      <c r="F803" s="25" t="s">
        <v>1312</v>
      </c>
    </row>
    <row r="805" spans="1:9" x14ac:dyDescent="0.2">
      <c r="A805" s="25" t="s">
        <v>405</v>
      </c>
      <c r="B805" s="25" t="s">
        <v>521</v>
      </c>
      <c r="C805" s="26" t="s">
        <v>1311</v>
      </c>
      <c r="D805" s="25" t="s">
        <v>243</v>
      </c>
      <c r="G805" s="166">
        <v>50214990</v>
      </c>
      <c r="H805" s="27">
        <v>70000</v>
      </c>
    </row>
    <row r="806" spans="1:9" x14ac:dyDescent="0.2">
      <c r="E806" s="25" t="s">
        <v>36</v>
      </c>
      <c r="G806" s="166">
        <v>10104040</v>
      </c>
      <c r="I806" s="27">
        <v>65625</v>
      </c>
    </row>
    <row r="807" spans="1:9" x14ac:dyDescent="0.2">
      <c r="E807" s="25" t="s">
        <v>487</v>
      </c>
      <c r="G807" s="166">
        <v>20201010</v>
      </c>
      <c r="I807" s="27">
        <v>4375</v>
      </c>
    </row>
    <row r="808" spans="1:9" x14ac:dyDescent="0.2">
      <c r="F808" s="25" t="s">
        <v>1310</v>
      </c>
    </row>
    <row r="810" spans="1:9" x14ac:dyDescent="0.2">
      <c r="A810" s="25" t="s">
        <v>405</v>
      </c>
      <c r="B810" s="25" t="s">
        <v>521</v>
      </c>
      <c r="C810" s="26" t="s">
        <v>1309</v>
      </c>
      <c r="D810" s="25" t="s">
        <v>243</v>
      </c>
      <c r="G810" s="166">
        <v>50214990</v>
      </c>
      <c r="H810" s="27">
        <v>40000</v>
      </c>
    </row>
    <row r="811" spans="1:9" x14ac:dyDescent="0.2">
      <c r="E811" s="25" t="s">
        <v>36</v>
      </c>
      <c r="G811" s="166">
        <v>10104040</v>
      </c>
      <c r="I811" s="27">
        <v>38000</v>
      </c>
    </row>
    <row r="812" spans="1:9" x14ac:dyDescent="0.2">
      <c r="E812" s="25" t="s">
        <v>487</v>
      </c>
      <c r="G812" s="166">
        <v>20201010</v>
      </c>
      <c r="I812" s="27">
        <v>2000</v>
      </c>
    </row>
    <row r="813" spans="1:9" x14ac:dyDescent="0.2">
      <c r="F813" s="25" t="s">
        <v>1308</v>
      </c>
    </row>
    <row r="815" spans="1:9" x14ac:dyDescent="0.2">
      <c r="A815" s="25" t="s">
        <v>405</v>
      </c>
      <c r="B815" s="25" t="s">
        <v>521</v>
      </c>
      <c r="C815" s="26" t="s">
        <v>1307</v>
      </c>
      <c r="D815" s="25" t="s">
        <v>243</v>
      </c>
      <c r="G815" s="166">
        <v>50214990</v>
      </c>
      <c r="H815" s="27">
        <v>25000</v>
      </c>
    </row>
    <row r="816" spans="1:9" x14ac:dyDescent="0.2">
      <c r="E816" s="25" t="s">
        <v>36</v>
      </c>
      <c r="G816" s="166">
        <v>10104040</v>
      </c>
      <c r="I816" s="27">
        <v>23750</v>
      </c>
    </row>
    <row r="817" spans="1:9" x14ac:dyDescent="0.2">
      <c r="E817" s="25" t="s">
        <v>487</v>
      </c>
      <c r="G817" s="166">
        <v>20201010</v>
      </c>
      <c r="I817" s="27">
        <v>1250</v>
      </c>
    </row>
    <row r="818" spans="1:9" x14ac:dyDescent="0.2">
      <c r="F818" s="25" t="s">
        <v>1306</v>
      </c>
    </row>
    <row r="820" spans="1:9" x14ac:dyDescent="0.2">
      <c r="A820" s="25" t="s">
        <v>405</v>
      </c>
      <c r="B820" s="25" t="s">
        <v>521</v>
      </c>
      <c r="C820" s="26" t="s">
        <v>1305</v>
      </c>
      <c r="D820" s="25" t="s">
        <v>243</v>
      </c>
      <c r="G820" s="166">
        <v>50214990</v>
      </c>
      <c r="H820" s="27">
        <v>30000</v>
      </c>
    </row>
    <row r="821" spans="1:9" x14ac:dyDescent="0.2">
      <c r="E821" s="25" t="s">
        <v>36</v>
      </c>
      <c r="G821" s="166">
        <v>10104040</v>
      </c>
      <c r="I821" s="27">
        <v>28500</v>
      </c>
    </row>
    <row r="822" spans="1:9" x14ac:dyDescent="0.2">
      <c r="E822" s="25" t="s">
        <v>487</v>
      </c>
      <c r="G822" s="166">
        <v>20201010</v>
      </c>
      <c r="I822" s="27">
        <v>1500</v>
      </c>
    </row>
    <row r="823" spans="1:9" x14ac:dyDescent="0.2">
      <c r="F823" s="25" t="s">
        <v>1304</v>
      </c>
    </row>
    <row r="825" spans="1:9" x14ac:dyDescent="0.2">
      <c r="A825" s="25" t="s">
        <v>405</v>
      </c>
      <c r="B825" s="25" t="s">
        <v>521</v>
      </c>
      <c r="C825" s="26" t="s">
        <v>1303</v>
      </c>
      <c r="D825" s="25" t="s">
        <v>243</v>
      </c>
      <c r="G825" s="166">
        <v>50214990</v>
      </c>
      <c r="H825" s="27">
        <v>50000</v>
      </c>
    </row>
    <row r="826" spans="1:9" x14ac:dyDescent="0.2">
      <c r="E826" s="25" t="s">
        <v>36</v>
      </c>
      <c r="G826" s="166">
        <v>10104040</v>
      </c>
      <c r="I826" s="27">
        <v>47500</v>
      </c>
    </row>
    <row r="827" spans="1:9" x14ac:dyDescent="0.2">
      <c r="E827" s="25" t="s">
        <v>487</v>
      </c>
      <c r="G827" s="166">
        <v>20201010</v>
      </c>
      <c r="I827" s="27">
        <v>2500</v>
      </c>
    </row>
    <row r="828" spans="1:9" x14ac:dyDescent="0.2">
      <c r="F828" s="25" t="s">
        <v>1302</v>
      </c>
    </row>
    <row r="830" spans="1:9" x14ac:dyDescent="0.2">
      <c r="A830" s="25" t="s">
        <v>405</v>
      </c>
      <c r="B830" s="25" t="s">
        <v>521</v>
      </c>
      <c r="C830" s="26" t="s">
        <v>1301</v>
      </c>
      <c r="D830" s="25" t="s">
        <v>225</v>
      </c>
      <c r="G830" s="166">
        <v>50205030</v>
      </c>
      <c r="H830" s="27">
        <v>1210.27</v>
      </c>
    </row>
    <row r="831" spans="1:9" x14ac:dyDescent="0.2">
      <c r="E831" s="25" t="s">
        <v>36</v>
      </c>
      <c r="G831" s="166">
        <v>10104040</v>
      </c>
      <c r="I831" s="27">
        <v>1134.6300000000001</v>
      </c>
    </row>
    <row r="832" spans="1:9" x14ac:dyDescent="0.2">
      <c r="E832" s="25" t="s">
        <v>487</v>
      </c>
      <c r="G832" s="166">
        <v>20201010</v>
      </c>
      <c r="I832" s="27">
        <v>75.64</v>
      </c>
    </row>
    <row r="833" spans="1:9" x14ac:dyDescent="0.2">
      <c r="F833" s="25" t="s">
        <v>1300</v>
      </c>
    </row>
    <row r="835" spans="1:9" x14ac:dyDescent="0.2">
      <c r="A835" s="25" t="s">
        <v>405</v>
      </c>
      <c r="B835" s="25" t="s">
        <v>521</v>
      </c>
      <c r="C835" s="26" t="s">
        <v>1299</v>
      </c>
      <c r="D835" s="25" t="s">
        <v>1145</v>
      </c>
      <c r="G835" s="166">
        <v>50205020</v>
      </c>
      <c r="H835" s="27">
        <v>101.63</v>
      </c>
    </row>
    <row r="836" spans="1:9" x14ac:dyDescent="0.2">
      <c r="E836" s="25" t="s">
        <v>36</v>
      </c>
      <c r="G836" s="166">
        <v>10104040</v>
      </c>
      <c r="I836" s="27">
        <v>95.28</v>
      </c>
    </row>
    <row r="837" spans="1:9" x14ac:dyDescent="0.2">
      <c r="E837" s="25" t="s">
        <v>487</v>
      </c>
      <c r="G837" s="166">
        <v>20201010</v>
      </c>
      <c r="I837" s="27">
        <v>6.35</v>
      </c>
    </row>
    <row r="838" spans="1:9" x14ac:dyDescent="0.2">
      <c r="F838" s="25" t="s">
        <v>1298</v>
      </c>
    </row>
    <row r="840" spans="1:9" x14ac:dyDescent="0.2">
      <c r="A840" s="25" t="s">
        <v>405</v>
      </c>
      <c r="B840" s="25" t="s">
        <v>521</v>
      </c>
      <c r="C840" s="26" t="s">
        <v>1297</v>
      </c>
      <c r="D840" s="25" t="s">
        <v>243</v>
      </c>
      <c r="G840" s="166">
        <v>50214990</v>
      </c>
      <c r="H840" s="27">
        <v>40000</v>
      </c>
    </row>
    <row r="841" spans="1:9" x14ac:dyDescent="0.2">
      <c r="E841" s="25" t="s">
        <v>36</v>
      </c>
      <c r="G841" s="166">
        <v>10104040</v>
      </c>
      <c r="I841" s="27">
        <v>37500</v>
      </c>
    </row>
    <row r="842" spans="1:9" x14ac:dyDescent="0.2">
      <c r="E842" s="25" t="s">
        <v>487</v>
      </c>
      <c r="G842" s="166">
        <v>20201010</v>
      </c>
      <c r="I842" s="27">
        <v>2500</v>
      </c>
    </row>
    <row r="843" spans="1:9" x14ac:dyDescent="0.2">
      <c r="F843" s="25" t="s">
        <v>1296</v>
      </c>
    </row>
    <row r="845" spans="1:9" x14ac:dyDescent="0.2">
      <c r="A845" s="25" t="s">
        <v>405</v>
      </c>
      <c r="B845" s="25" t="s">
        <v>521</v>
      </c>
      <c r="C845" s="26" t="s">
        <v>1295</v>
      </c>
      <c r="D845" s="25" t="s">
        <v>243</v>
      </c>
      <c r="G845" s="166">
        <v>50214990</v>
      </c>
      <c r="H845" s="27">
        <v>25000</v>
      </c>
    </row>
    <row r="846" spans="1:9" x14ac:dyDescent="0.2">
      <c r="E846" s="25" t="s">
        <v>36</v>
      </c>
      <c r="G846" s="166">
        <v>10104040</v>
      </c>
      <c r="I846" s="27">
        <v>23750</v>
      </c>
    </row>
    <row r="847" spans="1:9" x14ac:dyDescent="0.2">
      <c r="E847" s="25" t="s">
        <v>487</v>
      </c>
      <c r="G847" s="166">
        <v>20201010</v>
      </c>
      <c r="I847" s="27">
        <v>1250</v>
      </c>
    </row>
    <row r="848" spans="1:9" x14ac:dyDescent="0.2">
      <c r="F848" s="25" t="s">
        <v>1294</v>
      </c>
    </row>
    <row r="850" spans="1:9" x14ac:dyDescent="0.2">
      <c r="A850" s="25" t="s">
        <v>405</v>
      </c>
      <c r="B850" s="25" t="s">
        <v>521</v>
      </c>
      <c r="C850" s="26" t="s">
        <v>1293</v>
      </c>
      <c r="D850" s="25" t="s">
        <v>243</v>
      </c>
      <c r="G850" s="166">
        <v>50214990</v>
      </c>
      <c r="H850" s="27">
        <v>30000</v>
      </c>
    </row>
    <row r="851" spans="1:9" x14ac:dyDescent="0.2">
      <c r="E851" s="25" t="s">
        <v>36</v>
      </c>
      <c r="G851" s="166">
        <v>10104040</v>
      </c>
      <c r="I851" s="27">
        <v>28500</v>
      </c>
    </row>
    <row r="852" spans="1:9" x14ac:dyDescent="0.2">
      <c r="E852" s="25" t="s">
        <v>487</v>
      </c>
      <c r="G852" s="166">
        <v>20201010</v>
      </c>
      <c r="I852" s="27">
        <v>1500</v>
      </c>
    </row>
    <row r="853" spans="1:9" x14ac:dyDescent="0.2">
      <c r="F853" s="25" t="s">
        <v>1292</v>
      </c>
    </row>
    <row r="855" spans="1:9" x14ac:dyDescent="0.2">
      <c r="A855" s="25" t="s">
        <v>405</v>
      </c>
      <c r="B855" s="25" t="s">
        <v>521</v>
      </c>
      <c r="C855" s="26" t="s">
        <v>1291</v>
      </c>
      <c r="D855" s="25" t="s">
        <v>218</v>
      </c>
      <c r="G855" s="166">
        <v>50204020</v>
      </c>
      <c r="H855" s="27">
        <v>44076.12</v>
      </c>
    </row>
    <row r="856" spans="1:9" x14ac:dyDescent="0.2">
      <c r="E856" s="25" t="s">
        <v>36</v>
      </c>
      <c r="G856" s="166">
        <v>10104040</v>
      </c>
      <c r="I856" s="27">
        <v>43794.26</v>
      </c>
    </row>
    <row r="857" spans="1:9" x14ac:dyDescent="0.2">
      <c r="E857" s="25" t="s">
        <v>487</v>
      </c>
      <c r="G857" s="166">
        <v>20201010</v>
      </c>
      <c r="I857" s="27">
        <v>281.86</v>
      </c>
    </row>
    <row r="858" spans="1:9" x14ac:dyDescent="0.2">
      <c r="F858" s="25" t="s">
        <v>1290</v>
      </c>
    </row>
    <row r="860" spans="1:9" x14ac:dyDescent="0.2">
      <c r="A860" s="25" t="s">
        <v>405</v>
      </c>
      <c r="B860" s="25" t="s">
        <v>521</v>
      </c>
      <c r="C860" s="26" t="s">
        <v>1289</v>
      </c>
      <c r="D860" s="25" t="s">
        <v>196</v>
      </c>
      <c r="G860" s="166">
        <v>50203050</v>
      </c>
      <c r="H860" s="27">
        <v>3240</v>
      </c>
    </row>
    <row r="861" spans="1:9" x14ac:dyDescent="0.2">
      <c r="E861" s="25" t="s">
        <v>36</v>
      </c>
      <c r="G861" s="166">
        <v>10104040</v>
      </c>
      <c r="I861" s="27">
        <v>3066.43</v>
      </c>
    </row>
    <row r="862" spans="1:9" x14ac:dyDescent="0.2">
      <c r="E862" s="25" t="s">
        <v>487</v>
      </c>
      <c r="G862" s="166">
        <v>20201010</v>
      </c>
      <c r="I862" s="27">
        <v>173.57</v>
      </c>
    </row>
    <row r="863" spans="1:9" x14ac:dyDescent="0.2">
      <c r="F863" s="25" t="s">
        <v>1288</v>
      </c>
    </row>
    <row r="865" spans="1:9" x14ac:dyDescent="0.2">
      <c r="A865" s="25" t="s">
        <v>405</v>
      </c>
      <c r="B865" s="25" t="s">
        <v>521</v>
      </c>
      <c r="C865" s="26" t="s">
        <v>1287</v>
      </c>
      <c r="D865" s="25" t="s">
        <v>112</v>
      </c>
      <c r="G865" s="166">
        <v>19901030</v>
      </c>
      <c r="H865" s="27">
        <v>885000</v>
      </c>
    </row>
    <row r="866" spans="1:9" x14ac:dyDescent="0.2">
      <c r="E866" s="25" t="s">
        <v>36</v>
      </c>
      <c r="G866" s="166">
        <v>10104040</v>
      </c>
      <c r="I866" s="27">
        <v>885000</v>
      </c>
    </row>
    <row r="867" spans="1:9" x14ac:dyDescent="0.2">
      <c r="F867" s="25" t="s">
        <v>1286</v>
      </c>
    </row>
    <row r="869" spans="1:9" x14ac:dyDescent="0.2">
      <c r="A869" s="25" t="s">
        <v>405</v>
      </c>
      <c r="B869" s="25" t="s">
        <v>521</v>
      </c>
      <c r="C869" s="26" t="s">
        <v>1285</v>
      </c>
      <c r="D869" s="25" t="s">
        <v>243</v>
      </c>
      <c r="G869" s="166">
        <v>50214990</v>
      </c>
      <c r="H869" s="27">
        <v>50000</v>
      </c>
    </row>
    <row r="870" spans="1:9" x14ac:dyDescent="0.2">
      <c r="E870" s="25" t="s">
        <v>36</v>
      </c>
      <c r="G870" s="166">
        <v>10104040</v>
      </c>
      <c r="I870" s="27">
        <v>46875</v>
      </c>
    </row>
    <row r="871" spans="1:9" x14ac:dyDescent="0.2">
      <c r="E871" s="25" t="s">
        <v>487</v>
      </c>
      <c r="G871" s="166">
        <v>20201010</v>
      </c>
      <c r="I871" s="27">
        <v>3125</v>
      </c>
    </row>
    <row r="872" spans="1:9" x14ac:dyDescent="0.2">
      <c r="F872" s="25" t="s">
        <v>1284</v>
      </c>
    </row>
    <row r="874" spans="1:9" x14ac:dyDescent="0.2">
      <c r="A874" s="25" t="s">
        <v>405</v>
      </c>
      <c r="B874" s="25" t="s">
        <v>521</v>
      </c>
      <c r="C874" s="26" t="s">
        <v>1283</v>
      </c>
      <c r="D874" s="25" t="s">
        <v>216</v>
      </c>
      <c r="G874" s="166">
        <v>50204010</v>
      </c>
      <c r="H874" s="27">
        <v>17844.45</v>
      </c>
    </row>
    <row r="875" spans="1:9" x14ac:dyDescent="0.2">
      <c r="E875" s="25" t="s">
        <v>36</v>
      </c>
      <c r="G875" s="166">
        <v>10104040</v>
      </c>
      <c r="I875" s="27">
        <v>17130.669999999998</v>
      </c>
    </row>
    <row r="876" spans="1:9" x14ac:dyDescent="0.2">
      <c r="E876" s="25" t="s">
        <v>487</v>
      </c>
      <c r="G876" s="166">
        <v>20201010</v>
      </c>
      <c r="I876" s="27">
        <v>713.78</v>
      </c>
    </row>
    <row r="877" spans="1:9" x14ac:dyDescent="0.2">
      <c r="F877" s="25" t="s">
        <v>1282</v>
      </c>
    </row>
    <row r="879" spans="1:9" x14ac:dyDescent="0.2">
      <c r="A879" s="25" t="s">
        <v>405</v>
      </c>
      <c r="B879" s="25" t="s">
        <v>521</v>
      </c>
      <c r="C879" s="26" t="s">
        <v>1281</v>
      </c>
      <c r="D879" s="25" t="s">
        <v>54</v>
      </c>
      <c r="G879" s="166">
        <v>10404010</v>
      </c>
      <c r="H879" s="27">
        <v>25000</v>
      </c>
    </row>
    <row r="880" spans="1:9" x14ac:dyDescent="0.2">
      <c r="E880" s="25" t="s">
        <v>36</v>
      </c>
      <c r="G880" s="166">
        <v>10104040</v>
      </c>
      <c r="I880" s="27">
        <v>24000</v>
      </c>
    </row>
    <row r="881" spans="1:9" x14ac:dyDescent="0.2">
      <c r="E881" s="25" t="s">
        <v>487</v>
      </c>
      <c r="G881" s="166">
        <v>20201010</v>
      </c>
      <c r="I881" s="27">
        <v>1000</v>
      </c>
    </row>
    <row r="882" spans="1:9" x14ac:dyDescent="0.2">
      <c r="F882" s="25" t="s">
        <v>1280</v>
      </c>
    </row>
    <row r="884" spans="1:9" x14ac:dyDescent="0.2">
      <c r="A884" s="25" t="s">
        <v>405</v>
      </c>
      <c r="B884" s="25" t="s">
        <v>521</v>
      </c>
      <c r="C884" s="26" t="s">
        <v>1279</v>
      </c>
      <c r="D884" s="25" t="s">
        <v>243</v>
      </c>
      <c r="G884" s="166">
        <v>50214990</v>
      </c>
      <c r="H884" s="27">
        <v>52000</v>
      </c>
    </row>
    <row r="885" spans="1:9" x14ac:dyDescent="0.2">
      <c r="E885" s="25" t="s">
        <v>36</v>
      </c>
      <c r="G885" s="166">
        <v>10104040</v>
      </c>
      <c r="I885" s="27">
        <v>52000</v>
      </c>
    </row>
    <row r="886" spans="1:9" x14ac:dyDescent="0.2">
      <c r="F886" s="25" t="s">
        <v>1278</v>
      </c>
    </row>
    <row r="888" spans="1:9" x14ac:dyDescent="0.2">
      <c r="A888" s="25" t="s">
        <v>405</v>
      </c>
      <c r="B888" s="25" t="s">
        <v>521</v>
      </c>
      <c r="C888" s="26" t="s">
        <v>1277</v>
      </c>
      <c r="D888" s="25" t="s">
        <v>218</v>
      </c>
      <c r="G888" s="166">
        <v>50204020</v>
      </c>
      <c r="H888" s="27">
        <v>267.72000000000003</v>
      </c>
    </row>
    <row r="889" spans="1:9" x14ac:dyDescent="0.2">
      <c r="E889" s="25" t="s">
        <v>36</v>
      </c>
      <c r="G889" s="166">
        <v>10104040</v>
      </c>
      <c r="I889" s="27">
        <v>262.2</v>
      </c>
    </row>
    <row r="890" spans="1:9" x14ac:dyDescent="0.2">
      <c r="E890" s="25" t="s">
        <v>487</v>
      </c>
      <c r="G890" s="166">
        <v>20201010</v>
      </c>
      <c r="I890" s="27">
        <v>5.52</v>
      </c>
    </row>
    <row r="891" spans="1:9" x14ac:dyDescent="0.2">
      <c r="F891" s="25" t="s">
        <v>1276</v>
      </c>
    </row>
    <row r="893" spans="1:9" x14ac:dyDescent="0.2">
      <c r="A893" s="25" t="s">
        <v>405</v>
      </c>
      <c r="B893" s="25" t="s">
        <v>521</v>
      </c>
      <c r="C893" s="26" t="s">
        <v>1275</v>
      </c>
      <c r="D893" s="25" t="s">
        <v>1145</v>
      </c>
      <c r="G893" s="166">
        <v>50205020</v>
      </c>
      <c r="H893" s="27">
        <v>2199</v>
      </c>
    </row>
    <row r="894" spans="1:9" x14ac:dyDescent="0.2">
      <c r="E894" s="25" t="s">
        <v>36</v>
      </c>
      <c r="G894" s="166">
        <v>10104040</v>
      </c>
      <c r="I894" s="27">
        <v>2061.56</v>
      </c>
    </row>
    <row r="895" spans="1:9" x14ac:dyDescent="0.2">
      <c r="E895" s="25" t="s">
        <v>487</v>
      </c>
      <c r="G895" s="166">
        <v>20201010</v>
      </c>
      <c r="I895" s="27">
        <v>137.44</v>
      </c>
    </row>
    <row r="896" spans="1:9" x14ac:dyDescent="0.2">
      <c r="F896" s="25" t="s">
        <v>1274</v>
      </c>
    </row>
    <row r="898" spans="1:9" x14ac:dyDescent="0.2">
      <c r="A898" s="25" t="s">
        <v>405</v>
      </c>
      <c r="B898" s="25" t="s">
        <v>521</v>
      </c>
      <c r="C898" s="26" t="s">
        <v>1273</v>
      </c>
      <c r="D898" s="25" t="s">
        <v>243</v>
      </c>
      <c r="G898" s="166">
        <v>50214990</v>
      </c>
      <c r="H898" s="27">
        <v>75000</v>
      </c>
    </row>
    <row r="899" spans="1:9" x14ac:dyDescent="0.2">
      <c r="E899" s="25" t="s">
        <v>36</v>
      </c>
      <c r="G899" s="166">
        <v>10104040</v>
      </c>
      <c r="I899" s="27">
        <v>70312.5</v>
      </c>
    </row>
    <row r="900" spans="1:9" x14ac:dyDescent="0.2">
      <c r="E900" s="25" t="s">
        <v>487</v>
      </c>
      <c r="G900" s="166">
        <v>20201010</v>
      </c>
      <c r="I900" s="27">
        <v>4687.5</v>
      </c>
    </row>
    <row r="901" spans="1:9" x14ac:dyDescent="0.2">
      <c r="F901" s="25" t="s">
        <v>1272</v>
      </c>
    </row>
    <row r="903" spans="1:9" x14ac:dyDescent="0.2">
      <c r="A903" s="25" t="s">
        <v>405</v>
      </c>
      <c r="B903" s="25" t="s">
        <v>521</v>
      </c>
      <c r="C903" s="26" t="s">
        <v>1271</v>
      </c>
      <c r="D903" s="25" t="s">
        <v>243</v>
      </c>
      <c r="G903" s="166">
        <v>50214990</v>
      </c>
      <c r="H903" s="27">
        <v>75000</v>
      </c>
    </row>
    <row r="904" spans="1:9" x14ac:dyDescent="0.2">
      <c r="E904" s="25" t="s">
        <v>36</v>
      </c>
      <c r="G904" s="166">
        <v>10104040</v>
      </c>
      <c r="I904" s="27">
        <v>71250</v>
      </c>
    </row>
    <row r="905" spans="1:9" x14ac:dyDescent="0.2">
      <c r="E905" s="25" t="s">
        <v>487</v>
      </c>
      <c r="G905" s="166">
        <v>20201010</v>
      </c>
      <c r="I905" s="27">
        <v>3750</v>
      </c>
    </row>
    <row r="906" spans="1:9" x14ac:dyDescent="0.2">
      <c r="F906" s="25" t="s">
        <v>1270</v>
      </c>
    </row>
    <row r="908" spans="1:9" x14ac:dyDescent="0.2">
      <c r="A908" s="25" t="s">
        <v>405</v>
      </c>
      <c r="B908" s="25" t="s">
        <v>521</v>
      </c>
      <c r="C908" s="26" t="s">
        <v>1269</v>
      </c>
      <c r="D908" s="25" t="s">
        <v>243</v>
      </c>
      <c r="G908" s="166">
        <v>50214990</v>
      </c>
      <c r="H908" s="27">
        <v>25000</v>
      </c>
    </row>
    <row r="909" spans="1:9" x14ac:dyDescent="0.2">
      <c r="E909" s="25" t="s">
        <v>36</v>
      </c>
      <c r="G909" s="166">
        <v>10104040</v>
      </c>
      <c r="I909" s="27">
        <v>23750</v>
      </c>
    </row>
    <row r="910" spans="1:9" x14ac:dyDescent="0.2">
      <c r="E910" s="25" t="s">
        <v>487</v>
      </c>
      <c r="G910" s="166">
        <v>20201010</v>
      </c>
      <c r="I910" s="27">
        <v>1250</v>
      </c>
    </row>
    <row r="911" spans="1:9" x14ac:dyDescent="0.2">
      <c r="F911" s="25" t="s">
        <v>1268</v>
      </c>
    </row>
    <row r="913" spans="1:9" x14ac:dyDescent="0.2">
      <c r="A913" s="25" t="s">
        <v>405</v>
      </c>
      <c r="B913" s="25" t="s">
        <v>521</v>
      </c>
      <c r="C913" s="26" t="s">
        <v>1267</v>
      </c>
      <c r="D913" s="25" t="s">
        <v>30</v>
      </c>
      <c r="G913" s="166">
        <v>10104010</v>
      </c>
      <c r="H913" s="27">
        <v>13989.98</v>
      </c>
    </row>
    <row r="914" spans="1:9" x14ac:dyDescent="0.2">
      <c r="E914" s="25" t="s">
        <v>36</v>
      </c>
      <c r="G914" s="166">
        <v>10104040</v>
      </c>
      <c r="I914" s="27">
        <v>13989.98</v>
      </c>
    </row>
    <row r="915" spans="1:9" x14ac:dyDescent="0.2">
      <c r="F915" s="25" t="s">
        <v>1266</v>
      </c>
    </row>
    <row r="917" spans="1:9" x14ac:dyDescent="0.2">
      <c r="A917" s="25" t="s">
        <v>405</v>
      </c>
      <c r="B917" s="25" t="s">
        <v>521</v>
      </c>
      <c r="C917" s="26" t="s">
        <v>1265</v>
      </c>
      <c r="D917" s="25" t="s">
        <v>202</v>
      </c>
      <c r="G917" s="166">
        <v>50203080</v>
      </c>
      <c r="H917" s="27">
        <v>3400</v>
      </c>
    </row>
    <row r="918" spans="1:9" x14ac:dyDescent="0.2">
      <c r="E918" s="25" t="s">
        <v>36</v>
      </c>
      <c r="G918" s="166">
        <v>10104040</v>
      </c>
      <c r="I918" s="27">
        <v>3217.85</v>
      </c>
    </row>
    <row r="919" spans="1:9" x14ac:dyDescent="0.2">
      <c r="E919" s="25" t="s">
        <v>487</v>
      </c>
      <c r="G919" s="166">
        <v>20201010</v>
      </c>
      <c r="I919" s="27">
        <v>182.15</v>
      </c>
    </row>
    <row r="920" spans="1:9" x14ac:dyDescent="0.2">
      <c r="F920" s="25" t="s">
        <v>1264</v>
      </c>
    </row>
    <row r="922" spans="1:9" x14ac:dyDescent="0.2">
      <c r="A922" s="25" t="s">
        <v>405</v>
      </c>
      <c r="B922" s="25" t="s">
        <v>521</v>
      </c>
      <c r="C922" s="26" t="s">
        <v>1263</v>
      </c>
      <c r="D922" s="25" t="s">
        <v>243</v>
      </c>
      <c r="G922" s="166">
        <v>50214990</v>
      </c>
      <c r="H922" s="27">
        <v>25000</v>
      </c>
    </row>
    <row r="923" spans="1:9" x14ac:dyDescent="0.2">
      <c r="E923" s="25" t="s">
        <v>36</v>
      </c>
      <c r="G923" s="166">
        <v>10104040</v>
      </c>
      <c r="I923" s="27">
        <v>23750</v>
      </c>
    </row>
    <row r="924" spans="1:9" x14ac:dyDescent="0.2">
      <c r="E924" s="25" t="s">
        <v>487</v>
      </c>
      <c r="G924" s="166">
        <v>20201010</v>
      </c>
      <c r="I924" s="27">
        <v>1250</v>
      </c>
    </row>
    <row r="925" spans="1:9" x14ac:dyDescent="0.2">
      <c r="F925" s="25" t="s">
        <v>1262</v>
      </c>
    </row>
    <row r="927" spans="1:9" x14ac:dyDescent="0.2">
      <c r="A927" s="25" t="s">
        <v>405</v>
      </c>
      <c r="B927" s="25" t="s">
        <v>521</v>
      </c>
      <c r="C927" s="26" t="s">
        <v>1261</v>
      </c>
      <c r="D927" s="25" t="s">
        <v>243</v>
      </c>
      <c r="G927" s="166">
        <v>50214990</v>
      </c>
      <c r="H927" s="27">
        <v>40000</v>
      </c>
    </row>
    <row r="928" spans="1:9" x14ac:dyDescent="0.2">
      <c r="E928" s="25" t="s">
        <v>36</v>
      </c>
      <c r="G928" s="166">
        <v>10104040</v>
      </c>
      <c r="I928" s="27">
        <v>37500</v>
      </c>
    </row>
    <row r="929" spans="1:9" x14ac:dyDescent="0.2">
      <c r="E929" s="25" t="s">
        <v>487</v>
      </c>
      <c r="G929" s="166">
        <v>20201010</v>
      </c>
      <c r="I929" s="27">
        <v>2500</v>
      </c>
    </row>
    <row r="930" spans="1:9" x14ac:dyDescent="0.2">
      <c r="F930" s="25" t="s">
        <v>1260</v>
      </c>
    </row>
    <row r="932" spans="1:9" x14ac:dyDescent="0.2">
      <c r="A932" s="25" t="s">
        <v>405</v>
      </c>
      <c r="B932" s="25" t="s">
        <v>521</v>
      </c>
      <c r="C932" s="26" t="s">
        <v>1259</v>
      </c>
      <c r="D932" s="25" t="s">
        <v>214</v>
      </c>
      <c r="G932" s="166">
        <v>50203990</v>
      </c>
      <c r="H932" s="27">
        <v>2727.5</v>
      </c>
    </row>
    <row r="933" spans="1:9" x14ac:dyDescent="0.2">
      <c r="E933" s="25" t="s">
        <v>36</v>
      </c>
      <c r="G933" s="166">
        <v>10104040</v>
      </c>
      <c r="I933" s="27">
        <v>2581.39</v>
      </c>
    </row>
    <row r="934" spans="1:9" x14ac:dyDescent="0.2">
      <c r="E934" s="25" t="s">
        <v>487</v>
      </c>
      <c r="G934" s="166">
        <v>20201010</v>
      </c>
      <c r="I934" s="27">
        <v>146.11000000000001</v>
      </c>
    </row>
    <row r="935" spans="1:9" x14ac:dyDescent="0.2">
      <c r="F935" s="25" t="s">
        <v>1258</v>
      </c>
    </row>
    <row r="937" spans="1:9" x14ac:dyDescent="0.2">
      <c r="A937" s="25" t="s">
        <v>405</v>
      </c>
      <c r="B937" s="25" t="s">
        <v>521</v>
      </c>
      <c r="C937" s="26" t="s">
        <v>1257</v>
      </c>
      <c r="D937" s="25" t="s">
        <v>214</v>
      </c>
      <c r="G937" s="166">
        <v>50203990</v>
      </c>
      <c r="H937" s="27">
        <v>31040</v>
      </c>
    </row>
    <row r="938" spans="1:9" x14ac:dyDescent="0.2">
      <c r="E938" s="25" t="s">
        <v>36</v>
      </c>
      <c r="G938" s="166">
        <v>10104040</v>
      </c>
      <c r="I938" s="27">
        <v>29377.15</v>
      </c>
    </row>
    <row r="939" spans="1:9" x14ac:dyDescent="0.2">
      <c r="E939" s="25" t="s">
        <v>487</v>
      </c>
      <c r="G939" s="166">
        <v>20201010</v>
      </c>
      <c r="I939" s="27">
        <v>1662.85</v>
      </c>
    </row>
    <row r="940" spans="1:9" x14ac:dyDescent="0.2">
      <c r="F940" s="25" t="s">
        <v>1256</v>
      </c>
    </row>
    <row r="942" spans="1:9" x14ac:dyDescent="0.2">
      <c r="A942" s="25" t="s">
        <v>405</v>
      </c>
      <c r="B942" s="25" t="s">
        <v>521</v>
      </c>
      <c r="C942" s="26" t="s">
        <v>1255</v>
      </c>
      <c r="D942" s="25" t="s">
        <v>484</v>
      </c>
      <c r="G942" s="166">
        <v>50203210</v>
      </c>
      <c r="H942" s="27">
        <v>8109</v>
      </c>
    </row>
    <row r="943" spans="1:9" x14ac:dyDescent="0.2">
      <c r="E943" s="25" t="s">
        <v>36</v>
      </c>
      <c r="G943" s="166">
        <v>10104040</v>
      </c>
      <c r="I943" s="27">
        <v>7674.59</v>
      </c>
    </row>
    <row r="944" spans="1:9" x14ac:dyDescent="0.2">
      <c r="E944" s="25" t="s">
        <v>487</v>
      </c>
      <c r="G944" s="166">
        <v>20201010</v>
      </c>
      <c r="I944" s="27">
        <v>434.41</v>
      </c>
    </row>
    <row r="945" spans="1:9" x14ac:dyDescent="0.2">
      <c r="F945" s="25" t="s">
        <v>1254</v>
      </c>
    </row>
    <row r="947" spans="1:9" x14ac:dyDescent="0.2">
      <c r="A947" s="25" t="s">
        <v>405</v>
      </c>
      <c r="B947" s="25" t="s">
        <v>521</v>
      </c>
      <c r="C947" s="26" t="s">
        <v>1253</v>
      </c>
      <c r="D947" s="25" t="s">
        <v>30</v>
      </c>
      <c r="G947" s="166">
        <v>10104010</v>
      </c>
      <c r="H947" s="27">
        <v>3771</v>
      </c>
    </row>
    <row r="948" spans="1:9" x14ac:dyDescent="0.2">
      <c r="E948" s="25" t="s">
        <v>36</v>
      </c>
      <c r="G948" s="166">
        <v>10104040</v>
      </c>
      <c r="I948" s="27">
        <v>3771</v>
      </c>
    </row>
    <row r="949" spans="1:9" x14ac:dyDescent="0.2">
      <c r="F949" s="25" t="s">
        <v>1252</v>
      </c>
    </row>
    <row r="951" spans="1:9" x14ac:dyDescent="0.2">
      <c r="A951" s="25" t="s">
        <v>405</v>
      </c>
      <c r="B951" s="25" t="s">
        <v>521</v>
      </c>
      <c r="C951" s="26" t="s">
        <v>1251</v>
      </c>
      <c r="D951" s="25" t="s">
        <v>225</v>
      </c>
      <c r="G951" s="166">
        <v>50205030</v>
      </c>
      <c r="H951" s="27">
        <v>11122.38</v>
      </c>
    </row>
    <row r="952" spans="1:9" x14ac:dyDescent="0.2">
      <c r="E952" s="25" t="s">
        <v>36</v>
      </c>
      <c r="G952" s="166">
        <v>10104040</v>
      </c>
      <c r="I952" s="27">
        <v>10427.24</v>
      </c>
    </row>
    <row r="953" spans="1:9" x14ac:dyDescent="0.2">
      <c r="E953" s="25" t="s">
        <v>487</v>
      </c>
      <c r="G953" s="166">
        <v>20201010</v>
      </c>
      <c r="I953" s="27">
        <v>695.14</v>
      </c>
    </row>
    <row r="954" spans="1:9" x14ac:dyDescent="0.2">
      <c r="F954" s="25" t="s">
        <v>1250</v>
      </c>
    </row>
    <row r="956" spans="1:9" x14ac:dyDescent="0.2">
      <c r="A956" s="25" t="s">
        <v>405</v>
      </c>
      <c r="B956" s="25" t="s">
        <v>521</v>
      </c>
      <c r="C956" s="26" t="s">
        <v>1249</v>
      </c>
      <c r="D956" s="25" t="s">
        <v>204</v>
      </c>
      <c r="G956" s="166">
        <v>50203090</v>
      </c>
      <c r="H956" s="27">
        <v>116336.54</v>
      </c>
    </row>
    <row r="957" spans="1:9" x14ac:dyDescent="0.2">
      <c r="E957" s="25" t="s">
        <v>36</v>
      </c>
      <c r="G957" s="166">
        <v>10104040</v>
      </c>
      <c r="I957" s="27">
        <v>110104.22</v>
      </c>
    </row>
    <row r="958" spans="1:9" x14ac:dyDescent="0.2">
      <c r="E958" s="25" t="s">
        <v>487</v>
      </c>
      <c r="G958" s="166">
        <v>20201010</v>
      </c>
      <c r="I958" s="27">
        <v>6232.32</v>
      </c>
    </row>
    <row r="959" spans="1:9" x14ac:dyDescent="0.2">
      <c r="F959" s="25" t="s">
        <v>1248</v>
      </c>
    </row>
    <row r="961" spans="1:9" x14ac:dyDescent="0.2">
      <c r="A961" s="25" t="s">
        <v>405</v>
      </c>
      <c r="B961" s="25" t="s">
        <v>521</v>
      </c>
      <c r="C961" s="26" t="s">
        <v>1247</v>
      </c>
      <c r="D961" s="25" t="s">
        <v>150</v>
      </c>
      <c r="G961" s="166">
        <v>29999990</v>
      </c>
      <c r="H961" s="27">
        <v>6922.92</v>
      </c>
    </row>
    <row r="962" spans="1:9" x14ac:dyDescent="0.2">
      <c r="E962" s="25" t="s">
        <v>36</v>
      </c>
      <c r="G962" s="166">
        <v>10104040</v>
      </c>
      <c r="I962" s="27">
        <v>6922.92</v>
      </c>
    </row>
    <row r="963" spans="1:9" x14ac:dyDescent="0.2">
      <c r="F963" s="25" t="s">
        <v>1246</v>
      </c>
    </row>
    <row r="965" spans="1:9" x14ac:dyDescent="0.2">
      <c r="A965" s="25" t="s">
        <v>405</v>
      </c>
      <c r="B965" s="25" t="s">
        <v>521</v>
      </c>
      <c r="C965" s="26" t="s">
        <v>1245</v>
      </c>
      <c r="D965" s="25" t="s">
        <v>150</v>
      </c>
      <c r="G965" s="166">
        <v>29999990</v>
      </c>
      <c r="H965" s="27">
        <v>18120</v>
      </c>
    </row>
    <row r="966" spans="1:9" x14ac:dyDescent="0.2">
      <c r="E966" s="25" t="s">
        <v>36</v>
      </c>
      <c r="G966" s="166">
        <v>10104040</v>
      </c>
      <c r="I966" s="27">
        <v>18120</v>
      </c>
    </row>
    <row r="967" spans="1:9" x14ac:dyDescent="0.2">
      <c r="F967" s="25" t="s">
        <v>1244</v>
      </c>
    </row>
    <row r="969" spans="1:9" x14ac:dyDescent="0.2">
      <c r="A969" s="25" t="s">
        <v>405</v>
      </c>
      <c r="B969" s="25" t="s">
        <v>27</v>
      </c>
      <c r="C969" s="26" t="s">
        <v>1243</v>
      </c>
      <c r="D969" s="25" t="s">
        <v>112</v>
      </c>
      <c r="G969" s="166">
        <v>19901030</v>
      </c>
      <c r="H969" s="27">
        <v>4806000</v>
      </c>
    </row>
    <row r="970" spans="1:9" x14ac:dyDescent="0.2">
      <c r="E970" s="25" t="s">
        <v>36</v>
      </c>
      <c r="G970" s="166">
        <v>10104040</v>
      </c>
      <c r="I970" s="27">
        <v>4806000</v>
      </c>
    </row>
    <row r="971" spans="1:9" x14ac:dyDescent="0.2">
      <c r="F971" s="25" t="s">
        <v>1242</v>
      </c>
    </row>
    <row r="973" spans="1:9" x14ac:dyDescent="0.2">
      <c r="A973" s="25" t="s">
        <v>405</v>
      </c>
      <c r="B973" s="25" t="s">
        <v>27</v>
      </c>
      <c r="C973" s="26" t="s">
        <v>1241</v>
      </c>
      <c r="D973" s="25" t="s">
        <v>112</v>
      </c>
      <c r="G973" s="166">
        <v>19901030</v>
      </c>
      <c r="H973" s="27">
        <v>6996000</v>
      </c>
    </row>
    <row r="974" spans="1:9" x14ac:dyDescent="0.2">
      <c r="E974" s="25" t="s">
        <v>36</v>
      </c>
      <c r="G974" s="166">
        <v>10104040</v>
      </c>
      <c r="I974" s="27">
        <v>6996000</v>
      </c>
    </row>
    <row r="975" spans="1:9" x14ac:dyDescent="0.2">
      <c r="F975" s="25" t="s">
        <v>1240</v>
      </c>
    </row>
    <row r="977" spans="1:9" x14ac:dyDescent="0.2">
      <c r="A977" s="25" t="s">
        <v>405</v>
      </c>
      <c r="B977" s="25" t="s">
        <v>27</v>
      </c>
      <c r="C977" s="26" t="s">
        <v>1239</v>
      </c>
      <c r="D977" s="25" t="s">
        <v>112</v>
      </c>
      <c r="G977" s="166">
        <v>19901030</v>
      </c>
      <c r="H977" s="27">
        <v>14064000</v>
      </c>
    </row>
    <row r="978" spans="1:9" x14ac:dyDescent="0.2">
      <c r="E978" s="25" t="s">
        <v>36</v>
      </c>
      <c r="G978" s="166">
        <v>10104040</v>
      </c>
      <c r="I978" s="27">
        <v>14064000</v>
      </c>
    </row>
    <row r="979" spans="1:9" x14ac:dyDescent="0.2">
      <c r="F979" s="25" t="s">
        <v>1238</v>
      </c>
    </row>
    <row r="981" spans="1:9" x14ac:dyDescent="0.2">
      <c r="A981" s="25" t="s">
        <v>405</v>
      </c>
      <c r="B981" s="25" t="s">
        <v>27</v>
      </c>
      <c r="C981" s="26" t="s">
        <v>1237</v>
      </c>
      <c r="D981" s="25" t="s">
        <v>114</v>
      </c>
      <c r="G981" s="166">
        <v>19901040</v>
      </c>
      <c r="H981" s="27">
        <v>108960</v>
      </c>
    </row>
    <row r="982" spans="1:9" x14ac:dyDescent="0.2">
      <c r="E982" s="25" t="s">
        <v>36</v>
      </c>
      <c r="G982" s="166">
        <v>10104040</v>
      </c>
      <c r="I982" s="27">
        <v>108960</v>
      </c>
    </row>
    <row r="983" spans="1:9" x14ac:dyDescent="0.2">
      <c r="F983" s="25" t="s">
        <v>1236</v>
      </c>
    </row>
    <row r="985" spans="1:9" x14ac:dyDescent="0.2">
      <c r="A985" s="25" t="s">
        <v>405</v>
      </c>
      <c r="B985" s="25" t="s">
        <v>27</v>
      </c>
      <c r="C985" s="26" t="s">
        <v>1235</v>
      </c>
      <c r="D985" s="25" t="s">
        <v>243</v>
      </c>
      <c r="G985" s="166">
        <v>50214990</v>
      </c>
      <c r="H985" s="27">
        <v>100000</v>
      </c>
    </row>
    <row r="986" spans="1:9" x14ac:dyDescent="0.2">
      <c r="E986" s="25" t="s">
        <v>36</v>
      </c>
      <c r="G986" s="166">
        <v>10104040</v>
      </c>
      <c r="I986" s="27">
        <v>100000</v>
      </c>
    </row>
    <row r="987" spans="1:9" x14ac:dyDescent="0.2">
      <c r="F987" s="25" t="s">
        <v>1234</v>
      </c>
    </row>
    <row r="989" spans="1:9" x14ac:dyDescent="0.2">
      <c r="A989" s="25" t="s">
        <v>405</v>
      </c>
      <c r="B989" s="25" t="s">
        <v>27</v>
      </c>
      <c r="C989" s="26" t="s">
        <v>1233</v>
      </c>
      <c r="D989" s="25" t="s">
        <v>243</v>
      </c>
      <c r="G989" s="166">
        <v>50214990</v>
      </c>
      <c r="H989" s="27">
        <v>100000</v>
      </c>
    </row>
    <row r="990" spans="1:9" x14ac:dyDescent="0.2">
      <c r="E990" s="25" t="s">
        <v>36</v>
      </c>
      <c r="G990" s="166">
        <v>10104040</v>
      </c>
      <c r="I990" s="27">
        <v>100000</v>
      </c>
    </row>
    <row r="991" spans="1:9" x14ac:dyDescent="0.2">
      <c r="F991" s="25" t="s">
        <v>1232</v>
      </c>
    </row>
    <row r="993" spans="1:9" x14ac:dyDescent="0.2">
      <c r="A993" s="25" t="s">
        <v>405</v>
      </c>
      <c r="B993" s="25" t="s">
        <v>27</v>
      </c>
      <c r="C993" s="26" t="s">
        <v>1231</v>
      </c>
      <c r="D993" s="25" t="s">
        <v>243</v>
      </c>
      <c r="G993" s="166">
        <v>50214990</v>
      </c>
      <c r="H993" s="27">
        <v>100000</v>
      </c>
    </row>
    <row r="994" spans="1:9" x14ac:dyDescent="0.2">
      <c r="E994" s="25" t="s">
        <v>36</v>
      </c>
      <c r="G994" s="166">
        <v>10104040</v>
      </c>
      <c r="I994" s="27">
        <v>100000</v>
      </c>
    </row>
    <row r="995" spans="1:9" x14ac:dyDescent="0.2">
      <c r="F995" s="25" t="s">
        <v>1230</v>
      </c>
    </row>
    <row r="997" spans="1:9" x14ac:dyDescent="0.2">
      <c r="A997" s="25" t="s">
        <v>405</v>
      </c>
      <c r="B997" s="25" t="s">
        <v>27</v>
      </c>
      <c r="C997" s="26" t="s">
        <v>1229</v>
      </c>
      <c r="D997" s="25" t="s">
        <v>243</v>
      </c>
      <c r="G997" s="166">
        <v>50214990</v>
      </c>
      <c r="H997" s="27">
        <v>100000</v>
      </c>
    </row>
    <row r="998" spans="1:9" x14ac:dyDescent="0.2">
      <c r="E998" s="25" t="s">
        <v>36</v>
      </c>
      <c r="G998" s="166">
        <v>10104040</v>
      </c>
      <c r="I998" s="27">
        <v>100000</v>
      </c>
    </row>
    <row r="999" spans="1:9" x14ac:dyDescent="0.2">
      <c r="F999" s="25" t="s">
        <v>1228</v>
      </c>
    </row>
    <row r="1001" spans="1:9" x14ac:dyDescent="0.2">
      <c r="A1001" s="25" t="s">
        <v>405</v>
      </c>
      <c r="B1001" s="25" t="s">
        <v>27</v>
      </c>
      <c r="C1001" s="26" t="s">
        <v>1227</v>
      </c>
      <c r="D1001" s="25" t="s">
        <v>243</v>
      </c>
      <c r="G1001" s="166">
        <v>50214990</v>
      </c>
      <c r="H1001" s="27">
        <v>100000</v>
      </c>
    </row>
    <row r="1002" spans="1:9" x14ac:dyDescent="0.2">
      <c r="E1002" s="25" t="s">
        <v>36</v>
      </c>
      <c r="G1002" s="166">
        <v>10104040</v>
      </c>
      <c r="I1002" s="27">
        <v>100000</v>
      </c>
    </row>
    <row r="1003" spans="1:9" x14ac:dyDescent="0.2">
      <c r="F1003" s="25" t="s">
        <v>1226</v>
      </c>
    </row>
    <row r="1005" spans="1:9" x14ac:dyDescent="0.2">
      <c r="A1005" s="25" t="s">
        <v>405</v>
      </c>
      <c r="B1005" s="25" t="s">
        <v>27</v>
      </c>
      <c r="C1005" s="26" t="s">
        <v>1225</v>
      </c>
      <c r="D1005" s="25" t="s">
        <v>243</v>
      </c>
      <c r="G1005" s="166">
        <v>50214990</v>
      </c>
      <c r="H1005" s="27">
        <v>100000</v>
      </c>
    </row>
    <row r="1006" spans="1:9" x14ac:dyDescent="0.2">
      <c r="E1006" s="25" t="s">
        <v>36</v>
      </c>
      <c r="G1006" s="166">
        <v>10104040</v>
      </c>
      <c r="I1006" s="27">
        <v>100000</v>
      </c>
    </row>
    <row r="1007" spans="1:9" x14ac:dyDescent="0.2">
      <c r="F1007" s="25" t="s">
        <v>1224</v>
      </c>
    </row>
    <row r="1009" spans="1:9" x14ac:dyDescent="0.2">
      <c r="A1009" s="25" t="s">
        <v>405</v>
      </c>
      <c r="B1009" s="25" t="s">
        <v>27</v>
      </c>
      <c r="C1009" s="26" t="s">
        <v>1223</v>
      </c>
      <c r="D1009" s="25" t="s">
        <v>126</v>
      </c>
      <c r="G1009" s="166">
        <v>20101020</v>
      </c>
      <c r="H1009" s="27">
        <v>3120</v>
      </c>
    </row>
    <row r="1010" spans="1:9" x14ac:dyDescent="0.2">
      <c r="E1010" s="25" t="s">
        <v>36</v>
      </c>
      <c r="G1010" s="166">
        <v>10104040</v>
      </c>
      <c r="I1010" s="27">
        <v>3120</v>
      </c>
    </row>
    <row r="1011" spans="1:9" x14ac:dyDescent="0.2">
      <c r="F1011" s="25" t="s">
        <v>1222</v>
      </c>
    </row>
    <row r="1013" spans="1:9" x14ac:dyDescent="0.2">
      <c r="A1013" s="25" t="s">
        <v>405</v>
      </c>
      <c r="B1013" s="25" t="s">
        <v>27</v>
      </c>
      <c r="C1013" s="26" t="s">
        <v>1221</v>
      </c>
      <c r="D1013" s="25" t="s">
        <v>126</v>
      </c>
      <c r="G1013" s="166">
        <v>20101020</v>
      </c>
      <c r="H1013" s="27">
        <v>5280</v>
      </c>
    </row>
    <row r="1014" spans="1:9" x14ac:dyDescent="0.2">
      <c r="E1014" s="25" t="s">
        <v>36</v>
      </c>
      <c r="G1014" s="166">
        <v>10104040</v>
      </c>
      <c r="I1014" s="27">
        <v>5280</v>
      </c>
    </row>
    <row r="1015" spans="1:9" x14ac:dyDescent="0.2">
      <c r="F1015" s="25" t="s">
        <v>1220</v>
      </c>
    </row>
    <row r="1017" spans="1:9" x14ac:dyDescent="0.2">
      <c r="A1017" s="25" t="s">
        <v>405</v>
      </c>
      <c r="B1017" s="25" t="s">
        <v>27</v>
      </c>
      <c r="C1017" s="26" t="s">
        <v>1219</v>
      </c>
      <c r="D1017" s="25" t="s">
        <v>126</v>
      </c>
      <c r="G1017" s="166">
        <v>20101020</v>
      </c>
      <c r="H1017" s="27">
        <v>6840</v>
      </c>
    </row>
    <row r="1018" spans="1:9" x14ac:dyDescent="0.2">
      <c r="E1018" s="25" t="s">
        <v>36</v>
      </c>
      <c r="G1018" s="166">
        <v>10104040</v>
      </c>
      <c r="I1018" s="27">
        <v>6840</v>
      </c>
    </row>
    <row r="1019" spans="1:9" x14ac:dyDescent="0.2">
      <c r="F1019" s="25" t="s">
        <v>1218</v>
      </c>
    </row>
    <row r="1021" spans="1:9" x14ac:dyDescent="0.2">
      <c r="A1021" s="25" t="s">
        <v>405</v>
      </c>
      <c r="B1021" s="25" t="s">
        <v>27</v>
      </c>
      <c r="C1021" s="26" t="s">
        <v>1217</v>
      </c>
      <c r="D1021" s="25" t="s">
        <v>126</v>
      </c>
      <c r="G1021" s="166">
        <v>20101020</v>
      </c>
      <c r="H1021" s="27">
        <v>5160</v>
      </c>
    </row>
    <row r="1022" spans="1:9" x14ac:dyDescent="0.2">
      <c r="E1022" s="25" t="s">
        <v>36</v>
      </c>
      <c r="G1022" s="166">
        <v>10104040</v>
      </c>
      <c r="I1022" s="27">
        <v>5160</v>
      </c>
    </row>
    <row r="1023" spans="1:9" x14ac:dyDescent="0.2">
      <c r="F1023" s="25" t="s">
        <v>1216</v>
      </c>
    </row>
    <row r="1025" spans="1:9" x14ac:dyDescent="0.2">
      <c r="A1025" s="25" t="s">
        <v>405</v>
      </c>
      <c r="B1025" s="25" t="s">
        <v>27</v>
      </c>
      <c r="C1025" s="26" t="s">
        <v>1215</v>
      </c>
      <c r="D1025" s="25" t="s">
        <v>126</v>
      </c>
      <c r="G1025" s="166">
        <v>20101020</v>
      </c>
      <c r="H1025" s="27">
        <v>8040</v>
      </c>
    </row>
    <row r="1026" spans="1:9" x14ac:dyDescent="0.2">
      <c r="E1026" s="25" t="s">
        <v>36</v>
      </c>
      <c r="G1026" s="166">
        <v>10104040</v>
      </c>
      <c r="I1026" s="27">
        <v>8040</v>
      </c>
    </row>
    <row r="1027" spans="1:9" x14ac:dyDescent="0.2">
      <c r="F1027" s="25" t="s">
        <v>1214</v>
      </c>
    </row>
    <row r="1029" spans="1:9" x14ac:dyDescent="0.2">
      <c r="A1029" s="25" t="s">
        <v>405</v>
      </c>
      <c r="B1029" s="25" t="s">
        <v>27</v>
      </c>
      <c r="C1029" s="26" t="s">
        <v>1213</v>
      </c>
      <c r="D1029" s="25" t="s">
        <v>126</v>
      </c>
      <c r="G1029" s="166">
        <v>20101020</v>
      </c>
      <c r="H1029" s="27">
        <v>21400</v>
      </c>
    </row>
    <row r="1030" spans="1:9" x14ac:dyDescent="0.2">
      <c r="E1030" s="25" t="s">
        <v>36</v>
      </c>
      <c r="G1030" s="166">
        <v>10104040</v>
      </c>
      <c r="I1030" s="27">
        <v>21400</v>
      </c>
    </row>
    <row r="1031" spans="1:9" x14ac:dyDescent="0.2">
      <c r="F1031" s="25" t="s">
        <v>1212</v>
      </c>
    </row>
    <row r="1033" spans="1:9" x14ac:dyDescent="0.2">
      <c r="A1033" s="25" t="s">
        <v>405</v>
      </c>
      <c r="B1033" s="25" t="s">
        <v>27</v>
      </c>
      <c r="C1033" s="26" t="s">
        <v>1211</v>
      </c>
      <c r="D1033" s="25" t="s">
        <v>126</v>
      </c>
      <c r="G1033" s="166">
        <v>20101020</v>
      </c>
      <c r="H1033" s="27">
        <v>17000</v>
      </c>
    </row>
    <row r="1034" spans="1:9" x14ac:dyDescent="0.2">
      <c r="E1034" s="25" t="s">
        <v>36</v>
      </c>
      <c r="G1034" s="166">
        <v>10104040</v>
      </c>
      <c r="I1034" s="27">
        <v>17000</v>
      </c>
    </row>
    <row r="1035" spans="1:9" x14ac:dyDescent="0.2">
      <c r="F1035" s="25" t="s">
        <v>1210</v>
      </c>
    </row>
    <row r="1037" spans="1:9" x14ac:dyDescent="0.2">
      <c r="A1037" s="25" t="s">
        <v>405</v>
      </c>
      <c r="B1037" s="25" t="s">
        <v>27</v>
      </c>
      <c r="C1037" s="26" t="s">
        <v>1209</v>
      </c>
      <c r="D1037" s="25" t="s">
        <v>126</v>
      </c>
      <c r="G1037" s="166">
        <v>20101020</v>
      </c>
      <c r="H1037" s="27">
        <v>18440</v>
      </c>
    </row>
    <row r="1038" spans="1:9" x14ac:dyDescent="0.2">
      <c r="E1038" s="25" t="s">
        <v>36</v>
      </c>
      <c r="G1038" s="166">
        <v>10104040</v>
      </c>
      <c r="I1038" s="27">
        <v>18440</v>
      </c>
    </row>
    <row r="1039" spans="1:9" x14ac:dyDescent="0.2">
      <c r="F1039" s="25" t="s">
        <v>1208</v>
      </c>
    </row>
    <row r="1041" spans="1:9" x14ac:dyDescent="0.2">
      <c r="A1041" s="25" t="s">
        <v>405</v>
      </c>
      <c r="B1041" s="25" t="s">
        <v>27</v>
      </c>
      <c r="C1041" s="26" t="s">
        <v>1207</v>
      </c>
      <c r="D1041" s="25" t="s">
        <v>112</v>
      </c>
      <c r="G1041" s="166">
        <v>19901030</v>
      </c>
      <c r="H1041" s="27">
        <v>500000</v>
      </c>
    </row>
    <row r="1042" spans="1:9" x14ac:dyDescent="0.2">
      <c r="E1042" s="25" t="s">
        <v>36</v>
      </c>
      <c r="G1042" s="166">
        <v>10104040</v>
      </c>
      <c r="I1042" s="27">
        <v>500000</v>
      </c>
    </row>
    <row r="1043" spans="1:9" x14ac:dyDescent="0.2">
      <c r="F1043" s="25" t="s">
        <v>1206</v>
      </c>
    </row>
    <row r="1045" spans="1:9" x14ac:dyDescent="0.2">
      <c r="A1045" s="25" t="s">
        <v>405</v>
      </c>
      <c r="B1045" s="25" t="s">
        <v>27</v>
      </c>
      <c r="C1045" s="26" t="s">
        <v>1205</v>
      </c>
      <c r="D1045" s="25" t="s">
        <v>1204</v>
      </c>
      <c r="G1045" s="166">
        <v>50203220</v>
      </c>
      <c r="H1045" s="27">
        <v>88417.83</v>
      </c>
    </row>
    <row r="1046" spans="1:9" x14ac:dyDescent="0.2">
      <c r="E1046" s="25" t="s">
        <v>36</v>
      </c>
      <c r="G1046" s="166">
        <v>10104040</v>
      </c>
      <c r="I1046" s="27">
        <v>83681.17</v>
      </c>
    </row>
    <row r="1047" spans="1:9" x14ac:dyDescent="0.2">
      <c r="E1047" s="25" t="s">
        <v>487</v>
      </c>
      <c r="G1047" s="166">
        <v>20201010</v>
      </c>
      <c r="I1047" s="27">
        <v>4736.66</v>
      </c>
    </row>
    <row r="1048" spans="1:9" x14ac:dyDescent="0.2">
      <c r="F1048" s="25" t="s">
        <v>1203</v>
      </c>
    </row>
    <row r="1050" spans="1:9" x14ac:dyDescent="0.2">
      <c r="A1050" s="25" t="s">
        <v>405</v>
      </c>
      <c r="B1050" s="25" t="s">
        <v>27</v>
      </c>
      <c r="C1050" s="26" t="s">
        <v>1202</v>
      </c>
      <c r="D1050" s="25" t="s">
        <v>505</v>
      </c>
      <c r="G1050" s="166">
        <v>50213060</v>
      </c>
      <c r="H1050" s="27">
        <v>45308.98</v>
      </c>
    </row>
    <row r="1051" spans="1:9" x14ac:dyDescent="0.2">
      <c r="E1051" s="25" t="s">
        <v>36</v>
      </c>
      <c r="G1051" s="166">
        <v>10104040</v>
      </c>
      <c r="I1051" s="27">
        <v>42477.17</v>
      </c>
    </row>
    <row r="1052" spans="1:9" x14ac:dyDescent="0.2">
      <c r="E1052" s="25" t="s">
        <v>487</v>
      </c>
      <c r="G1052" s="166">
        <v>20201010</v>
      </c>
      <c r="I1052" s="27">
        <v>2831.81</v>
      </c>
    </row>
    <row r="1053" spans="1:9" x14ac:dyDescent="0.2">
      <c r="F1053" s="25" t="s">
        <v>1201</v>
      </c>
    </row>
    <row r="1055" spans="1:9" x14ac:dyDescent="0.2">
      <c r="A1055" s="25" t="s">
        <v>405</v>
      </c>
      <c r="B1055" s="25" t="s">
        <v>27</v>
      </c>
      <c r="C1055" s="26" t="s">
        <v>1200</v>
      </c>
      <c r="D1055" s="25" t="s">
        <v>214</v>
      </c>
      <c r="G1055" s="166">
        <v>50203990</v>
      </c>
      <c r="H1055" s="27">
        <v>7984.7</v>
      </c>
    </row>
    <row r="1056" spans="1:9" x14ac:dyDescent="0.2">
      <c r="D1056" s="25" t="s">
        <v>500</v>
      </c>
      <c r="G1056" s="166">
        <v>50213040</v>
      </c>
      <c r="H1056" s="27">
        <v>47084.57</v>
      </c>
    </row>
    <row r="1057" spans="1:9" x14ac:dyDescent="0.2">
      <c r="D1057" s="25" t="s">
        <v>554</v>
      </c>
      <c r="G1057" s="166">
        <v>50299990</v>
      </c>
      <c r="H1057" s="27">
        <v>23500</v>
      </c>
    </row>
    <row r="1058" spans="1:9" x14ac:dyDescent="0.2">
      <c r="E1058" s="25" t="s">
        <v>36</v>
      </c>
      <c r="G1058" s="166">
        <v>10104040</v>
      </c>
      <c r="I1058" s="27">
        <v>78569.27</v>
      </c>
    </row>
    <row r="1059" spans="1:9" x14ac:dyDescent="0.2">
      <c r="F1059" s="25" t="s">
        <v>1199</v>
      </c>
    </row>
    <row r="1061" spans="1:9" x14ac:dyDescent="0.2">
      <c r="A1061" s="25" t="s">
        <v>405</v>
      </c>
      <c r="B1061" s="25" t="s">
        <v>27</v>
      </c>
      <c r="C1061" s="26" t="s">
        <v>1198</v>
      </c>
      <c r="D1061" s="25" t="s">
        <v>243</v>
      </c>
      <c r="G1061" s="166">
        <v>50214990</v>
      </c>
      <c r="H1061" s="27">
        <v>100000</v>
      </c>
    </row>
    <row r="1062" spans="1:9" x14ac:dyDescent="0.2">
      <c r="E1062" s="25" t="s">
        <v>36</v>
      </c>
      <c r="G1062" s="166">
        <v>10104040</v>
      </c>
      <c r="I1062" s="27">
        <v>100000</v>
      </c>
    </row>
    <row r="1063" spans="1:9" x14ac:dyDescent="0.2">
      <c r="F1063" s="25" t="s">
        <v>1197</v>
      </c>
    </row>
    <row r="1065" spans="1:9" x14ac:dyDescent="0.2">
      <c r="A1065" s="25" t="s">
        <v>405</v>
      </c>
      <c r="B1065" s="25" t="s">
        <v>27</v>
      </c>
      <c r="C1065" s="26" t="s">
        <v>1196</v>
      </c>
      <c r="D1065" s="25" t="s">
        <v>243</v>
      </c>
      <c r="G1065" s="166">
        <v>50214990</v>
      </c>
      <c r="H1065" s="27">
        <v>100000</v>
      </c>
    </row>
    <row r="1066" spans="1:9" x14ac:dyDescent="0.2">
      <c r="E1066" s="25" t="s">
        <v>36</v>
      </c>
      <c r="G1066" s="166">
        <v>10104040</v>
      </c>
      <c r="I1066" s="27">
        <v>100000</v>
      </c>
    </row>
    <row r="1067" spans="1:9" x14ac:dyDescent="0.2">
      <c r="F1067" s="25" t="s">
        <v>1195</v>
      </c>
    </row>
    <row r="1069" spans="1:9" x14ac:dyDescent="0.2">
      <c r="A1069" s="25" t="s">
        <v>405</v>
      </c>
      <c r="B1069" s="25" t="s">
        <v>27</v>
      </c>
      <c r="C1069" s="26" t="s">
        <v>1194</v>
      </c>
      <c r="D1069" s="25" t="s">
        <v>243</v>
      </c>
      <c r="G1069" s="166">
        <v>50214990</v>
      </c>
      <c r="H1069" s="27">
        <v>100000</v>
      </c>
    </row>
    <row r="1070" spans="1:9" x14ac:dyDescent="0.2">
      <c r="E1070" s="25" t="s">
        <v>36</v>
      </c>
      <c r="G1070" s="166">
        <v>10104040</v>
      </c>
      <c r="I1070" s="27">
        <v>100000</v>
      </c>
    </row>
    <row r="1071" spans="1:9" x14ac:dyDescent="0.2">
      <c r="F1071" s="25" t="s">
        <v>1193</v>
      </c>
    </row>
    <row r="1073" spans="1:9" x14ac:dyDescent="0.2">
      <c r="A1073" s="25" t="s">
        <v>405</v>
      </c>
      <c r="B1073" s="25" t="s">
        <v>27</v>
      </c>
      <c r="C1073" s="26" t="s">
        <v>1192</v>
      </c>
      <c r="D1073" s="25" t="s">
        <v>243</v>
      </c>
      <c r="G1073" s="166">
        <v>50214990</v>
      </c>
      <c r="H1073" s="27">
        <v>100000</v>
      </c>
    </row>
    <row r="1074" spans="1:9" x14ac:dyDescent="0.2">
      <c r="E1074" s="25" t="s">
        <v>36</v>
      </c>
      <c r="G1074" s="166">
        <v>10104040</v>
      </c>
      <c r="I1074" s="27">
        <v>100000</v>
      </c>
    </row>
    <row r="1075" spans="1:9" x14ac:dyDescent="0.2">
      <c r="F1075" s="25" t="s">
        <v>1191</v>
      </c>
    </row>
    <row r="1077" spans="1:9" x14ac:dyDescent="0.2">
      <c r="A1077" s="25" t="s">
        <v>405</v>
      </c>
      <c r="B1077" s="25" t="s">
        <v>27</v>
      </c>
      <c r="C1077" s="26" t="s">
        <v>1190</v>
      </c>
      <c r="D1077" s="25" t="s">
        <v>243</v>
      </c>
      <c r="G1077" s="166">
        <v>50214990</v>
      </c>
      <c r="H1077" s="27">
        <v>100000</v>
      </c>
    </row>
    <row r="1078" spans="1:9" x14ac:dyDescent="0.2">
      <c r="E1078" s="25" t="s">
        <v>36</v>
      </c>
      <c r="G1078" s="166">
        <v>10104040</v>
      </c>
      <c r="I1078" s="27">
        <v>100000</v>
      </c>
    </row>
    <row r="1079" spans="1:9" x14ac:dyDescent="0.2">
      <c r="F1079" s="25" t="s">
        <v>1189</v>
      </c>
    </row>
    <row r="1081" spans="1:9" x14ac:dyDescent="0.2">
      <c r="A1081" s="25" t="s">
        <v>405</v>
      </c>
      <c r="B1081" s="25" t="s">
        <v>27</v>
      </c>
      <c r="C1081" s="26" t="s">
        <v>1188</v>
      </c>
      <c r="D1081" s="25" t="s">
        <v>243</v>
      </c>
      <c r="G1081" s="166">
        <v>50214990</v>
      </c>
      <c r="H1081" s="27">
        <v>100000</v>
      </c>
    </row>
    <row r="1082" spans="1:9" x14ac:dyDescent="0.2">
      <c r="E1082" s="25" t="s">
        <v>36</v>
      </c>
      <c r="G1082" s="166">
        <v>10104040</v>
      </c>
      <c r="I1082" s="27">
        <v>100000</v>
      </c>
    </row>
    <row r="1083" spans="1:9" x14ac:dyDescent="0.2">
      <c r="F1083" s="25" t="s">
        <v>1187</v>
      </c>
    </row>
    <row r="1085" spans="1:9" x14ac:dyDescent="0.2">
      <c r="A1085" s="25" t="s">
        <v>405</v>
      </c>
      <c r="B1085" s="25" t="s">
        <v>27</v>
      </c>
      <c r="C1085" s="26" t="s">
        <v>1186</v>
      </c>
      <c r="D1085" s="25" t="s">
        <v>243</v>
      </c>
      <c r="G1085" s="166">
        <v>50214990</v>
      </c>
      <c r="H1085" s="27">
        <v>100000</v>
      </c>
    </row>
    <row r="1086" spans="1:9" x14ac:dyDescent="0.2">
      <c r="E1086" s="25" t="s">
        <v>36</v>
      </c>
      <c r="G1086" s="166">
        <v>10104040</v>
      </c>
      <c r="I1086" s="27">
        <v>100000</v>
      </c>
    </row>
    <row r="1087" spans="1:9" x14ac:dyDescent="0.2">
      <c r="F1087" s="25" t="s">
        <v>1185</v>
      </c>
    </row>
    <row r="1089" spans="1:9" x14ac:dyDescent="0.2">
      <c r="A1089" s="25" t="s">
        <v>405</v>
      </c>
      <c r="B1089" s="25" t="s">
        <v>27</v>
      </c>
      <c r="C1089" s="26" t="s">
        <v>1184</v>
      </c>
      <c r="D1089" s="25" t="s">
        <v>150</v>
      </c>
      <c r="G1089" s="166">
        <v>29999990</v>
      </c>
      <c r="H1089" s="27">
        <v>18100</v>
      </c>
    </row>
    <row r="1090" spans="1:9" x14ac:dyDescent="0.2">
      <c r="E1090" s="25" t="s">
        <v>36</v>
      </c>
      <c r="G1090" s="166">
        <v>10104040</v>
      </c>
      <c r="I1090" s="27">
        <v>18100</v>
      </c>
    </row>
    <row r="1091" spans="1:9" x14ac:dyDescent="0.2">
      <c r="F1091" s="25" t="s">
        <v>1183</v>
      </c>
    </row>
    <row r="1093" spans="1:9" x14ac:dyDescent="0.2">
      <c r="A1093" s="25" t="s">
        <v>405</v>
      </c>
      <c r="B1093" s="25" t="s">
        <v>404</v>
      </c>
      <c r="C1093" s="26" t="s">
        <v>1182</v>
      </c>
      <c r="D1093" s="25" t="s">
        <v>112</v>
      </c>
      <c r="G1093" s="166">
        <v>19901030</v>
      </c>
      <c r="H1093" s="27">
        <v>5000</v>
      </c>
    </row>
    <row r="1094" spans="1:9" x14ac:dyDescent="0.2">
      <c r="E1094" s="25" t="s">
        <v>36</v>
      </c>
      <c r="G1094" s="166">
        <v>10104040</v>
      </c>
      <c r="I1094" s="27">
        <v>5000</v>
      </c>
    </row>
    <row r="1095" spans="1:9" x14ac:dyDescent="0.2">
      <c r="F1095" s="25" t="s">
        <v>1181</v>
      </c>
    </row>
    <row r="1097" spans="1:9" x14ac:dyDescent="0.2">
      <c r="A1097" s="25" t="s">
        <v>405</v>
      </c>
      <c r="B1097" s="25" t="s">
        <v>404</v>
      </c>
      <c r="C1097" s="26" t="s">
        <v>1180</v>
      </c>
      <c r="D1097" s="25" t="s">
        <v>114</v>
      </c>
      <c r="G1097" s="166">
        <v>19901040</v>
      </c>
      <c r="H1097" s="27">
        <v>11000</v>
      </c>
    </row>
    <row r="1098" spans="1:9" x14ac:dyDescent="0.2">
      <c r="E1098" s="25" t="s">
        <v>36</v>
      </c>
      <c r="G1098" s="166">
        <v>10104040</v>
      </c>
      <c r="I1098" s="27">
        <v>11000</v>
      </c>
    </row>
    <row r="1099" spans="1:9" x14ac:dyDescent="0.2">
      <c r="F1099" s="25" t="s">
        <v>1179</v>
      </c>
    </row>
    <row r="1101" spans="1:9" x14ac:dyDescent="0.2">
      <c r="A1101" s="25" t="s">
        <v>405</v>
      </c>
      <c r="B1101" s="25" t="s">
        <v>404</v>
      </c>
      <c r="C1101" s="26" t="s">
        <v>1178</v>
      </c>
      <c r="D1101" s="25" t="s">
        <v>112</v>
      </c>
      <c r="G1101" s="166">
        <v>19901030</v>
      </c>
      <c r="H1101" s="27">
        <v>5000000</v>
      </c>
    </row>
    <row r="1102" spans="1:9" x14ac:dyDescent="0.2">
      <c r="E1102" s="25" t="s">
        <v>36</v>
      </c>
      <c r="G1102" s="166">
        <v>10104040</v>
      </c>
      <c r="I1102" s="27">
        <v>5000000</v>
      </c>
    </row>
    <row r="1103" spans="1:9" x14ac:dyDescent="0.2">
      <c r="F1103" s="25" t="s">
        <v>1177</v>
      </c>
    </row>
    <row r="1105" spans="1:9" x14ac:dyDescent="0.2">
      <c r="A1105" s="25" t="s">
        <v>405</v>
      </c>
      <c r="B1105" s="25" t="s">
        <v>404</v>
      </c>
      <c r="C1105" s="26" t="s">
        <v>1176</v>
      </c>
      <c r="D1105" s="25" t="s">
        <v>112</v>
      </c>
      <c r="G1105" s="166">
        <v>19901030</v>
      </c>
      <c r="H1105" s="27">
        <v>1000000</v>
      </c>
    </row>
    <row r="1106" spans="1:9" x14ac:dyDescent="0.2">
      <c r="E1106" s="25" t="s">
        <v>36</v>
      </c>
      <c r="G1106" s="166">
        <v>10104040</v>
      </c>
      <c r="I1106" s="27">
        <v>1000000</v>
      </c>
    </row>
    <row r="1107" spans="1:9" x14ac:dyDescent="0.2">
      <c r="F1107" s="25" t="s">
        <v>1175</v>
      </c>
    </row>
    <row r="1109" spans="1:9" x14ac:dyDescent="0.2">
      <c r="A1109" s="25" t="s">
        <v>405</v>
      </c>
      <c r="B1109" s="25" t="s">
        <v>404</v>
      </c>
      <c r="C1109" s="26" t="s">
        <v>1174</v>
      </c>
      <c r="D1109" s="25" t="s">
        <v>112</v>
      </c>
      <c r="G1109" s="166">
        <v>19901030</v>
      </c>
      <c r="H1109" s="27">
        <v>25000000</v>
      </c>
    </row>
    <row r="1110" spans="1:9" x14ac:dyDescent="0.2">
      <c r="E1110" s="25" t="s">
        <v>36</v>
      </c>
      <c r="G1110" s="166">
        <v>10104040</v>
      </c>
      <c r="I1110" s="27">
        <v>25000000</v>
      </c>
    </row>
    <row r="1111" spans="1:9" x14ac:dyDescent="0.2">
      <c r="F1111" s="25" t="s">
        <v>1173</v>
      </c>
    </row>
    <row r="1113" spans="1:9" x14ac:dyDescent="0.2">
      <c r="A1113" s="25" t="s">
        <v>405</v>
      </c>
      <c r="B1113" s="25" t="s">
        <v>404</v>
      </c>
      <c r="C1113" s="26" t="s">
        <v>1172</v>
      </c>
      <c r="D1113" s="25" t="s">
        <v>112</v>
      </c>
      <c r="G1113" s="166">
        <v>19901030</v>
      </c>
      <c r="H1113" s="27">
        <v>5000000</v>
      </c>
    </row>
    <row r="1114" spans="1:9" x14ac:dyDescent="0.2">
      <c r="E1114" s="25" t="s">
        <v>36</v>
      </c>
      <c r="G1114" s="166">
        <v>10104040</v>
      </c>
      <c r="I1114" s="27">
        <v>5000000</v>
      </c>
    </row>
    <row r="1115" spans="1:9" x14ac:dyDescent="0.2">
      <c r="F1115" s="25" t="s">
        <v>1171</v>
      </c>
    </row>
    <row r="1117" spans="1:9" x14ac:dyDescent="0.2">
      <c r="A1117" s="25" t="s">
        <v>405</v>
      </c>
      <c r="B1117" s="25" t="s">
        <v>404</v>
      </c>
      <c r="C1117" s="26" t="s">
        <v>1170</v>
      </c>
      <c r="D1117" s="25" t="s">
        <v>114</v>
      </c>
      <c r="G1117" s="166">
        <v>19901040</v>
      </c>
      <c r="H1117" s="27">
        <v>207900</v>
      </c>
    </row>
    <row r="1118" spans="1:9" x14ac:dyDescent="0.2">
      <c r="E1118" s="25" t="s">
        <v>36</v>
      </c>
      <c r="G1118" s="166">
        <v>10104040</v>
      </c>
      <c r="I1118" s="27">
        <v>207900</v>
      </c>
    </row>
    <row r="1119" spans="1:9" x14ac:dyDescent="0.2">
      <c r="F1119" s="25" t="s">
        <v>1169</v>
      </c>
    </row>
    <row r="1121" spans="1:9" x14ac:dyDescent="0.2">
      <c r="A1121" s="25" t="s">
        <v>405</v>
      </c>
      <c r="B1121" s="25" t="s">
        <v>404</v>
      </c>
      <c r="C1121" s="26" t="s">
        <v>1168</v>
      </c>
      <c r="D1121" s="25" t="s">
        <v>112</v>
      </c>
      <c r="G1121" s="166">
        <v>19901030</v>
      </c>
      <c r="H1121" s="27">
        <v>15000000</v>
      </c>
    </row>
    <row r="1122" spans="1:9" x14ac:dyDescent="0.2">
      <c r="E1122" s="25" t="s">
        <v>36</v>
      </c>
      <c r="G1122" s="166">
        <v>10104040</v>
      </c>
      <c r="I1122" s="27">
        <v>15000000</v>
      </c>
    </row>
    <row r="1123" spans="1:9" x14ac:dyDescent="0.2">
      <c r="F1123" s="25" t="s">
        <v>1167</v>
      </c>
    </row>
    <row r="1125" spans="1:9" x14ac:dyDescent="0.2">
      <c r="A1125" s="25" t="s">
        <v>405</v>
      </c>
      <c r="B1125" s="25" t="s">
        <v>404</v>
      </c>
      <c r="C1125" s="26" t="s">
        <v>1166</v>
      </c>
      <c r="D1125" s="25" t="s">
        <v>218</v>
      </c>
      <c r="G1125" s="166">
        <v>50204020</v>
      </c>
      <c r="H1125" s="27">
        <v>52392.5</v>
      </c>
    </row>
    <row r="1126" spans="1:9" x14ac:dyDescent="0.2">
      <c r="E1126" s="25" t="s">
        <v>36</v>
      </c>
      <c r="G1126" s="166">
        <v>10104040</v>
      </c>
      <c r="I1126" s="27">
        <v>52062.25</v>
      </c>
    </row>
    <row r="1127" spans="1:9" x14ac:dyDescent="0.2">
      <c r="E1127" s="25" t="s">
        <v>487</v>
      </c>
      <c r="G1127" s="166">
        <v>20201010</v>
      </c>
      <c r="I1127" s="27">
        <v>330.25</v>
      </c>
    </row>
    <row r="1128" spans="1:9" x14ac:dyDescent="0.2">
      <c r="F1128" s="25" t="s">
        <v>1165</v>
      </c>
    </row>
    <row r="1130" spans="1:9" x14ac:dyDescent="0.2">
      <c r="A1130" s="25" t="s">
        <v>405</v>
      </c>
      <c r="B1130" s="25" t="s">
        <v>404</v>
      </c>
      <c r="C1130" s="26" t="s">
        <v>1164</v>
      </c>
      <c r="D1130" s="25" t="s">
        <v>218</v>
      </c>
      <c r="G1130" s="166">
        <v>50204020</v>
      </c>
      <c r="H1130" s="27">
        <v>28282.49</v>
      </c>
    </row>
    <row r="1131" spans="1:9" x14ac:dyDescent="0.2">
      <c r="E1131" s="25" t="s">
        <v>36</v>
      </c>
      <c r="G1131" s="166">
        <v>10104040</v>
      </c>
      <c r="I1131" s="27">
        <v>28095.67</v>
      </c>
    </row>
    <row r="1132" spans="1:9" x14ac:dyDescent="0.2">
      <c r="E1132" s="25" t="s">
        <v>487</v>
      </c>
      <c r="G1132" s="166">
        <v>20201010</v>
      </c>
      <c r="I1132" s="27">
        <v>186.82</v>
      </c>
    </row>
    <row r="1133" spans="1:9" x14ac:dyDescent="0.2">
      <c r="F1133" s="25" t="s">
        <v>1163</v>
      </c>
    </row>
    <row r="1135" spans="1:9" x14ac:dyDescent="0.2">
      <c r="A1135" s="25" t="s">
        <v>405</v>
      </c>
      <c r="B1135" s="25" t="s">
        <v>404</v>
      </c>
      <c r="C1135" s="26" t="s">
        <v>1162</v>
      </c>
      <c r="D1135" s="25" t="s">
        <v>1145</v>
      </c>
      <c r="G1135" s="166">
        <v>50205020</v>
      </c>
      <c r="H1135" s="27">
        <v>1048.78</v>
      </c>
    </row>
    <row r="1136" spans="1:9" x14ac:dyDescent="0.2">
      <c r="E1136" s="25" t="s">
        <v>36</v>
      </c>
      <c r="G1136" s="166">
        <v>10104040</v>
      </c>
      <c r="I1136" s="27">
        <v>983.23</v>
      </c>
    </row>
    <row r="1137" spans="1:9" x14ac:dyDescent="0.2">
      <c r="E1137" s="25" t="s">
        <v>487</v>
      </c>
      <c r="G1137" s="166">
        <v>20201010</v>
      </c>
      <c r="I1137" s="27">
        <v>65.55</v>
      </c>
    </row>
    <row r="1138" spans="1:9" x14ac:dyDescent="0.2">
      <c r="F1138" s="25" t="s">
        <v>1161</v>
      </c>
    </row>
    <row r="1140" spans="1:9" x14ac:dyDescent="0.2">
      <c r="A1140" s="25" t="s">
        <v>405</v>
      </c>
      <c r="B1140" s="25" t="s">
        <v>404</v>
      </c>
      <c r="C1140" s="26" t="s">
        <v>1160</v>
      </c>
      <c r="D1140" s="25" t="s">
        <v>1145</v>
      </c>
      <c r="G1140" s="166">
        <v>50205020</v>
      </c>
      <c r="H1140" s="27">
        <v>1343.36</v>
      </c>
    </row>
    <row r="1141" spans="1:9" x14ac:dyDescent="0.2">
      <c r="E1141" s="25" t="s">
        <v>36</v>
      </c>
      <c r="G1141" s="166">
        <v>10104040</v>
      </c>
      <c r="I1141" s="27">
        <v>1259.4000000000001</v>
      </c>
    </row>
    <row r="1142" spans="1:9" x14ac:dyDescent="0.2">
      <c r="E1142" s="25" t="s">
        <v>487</v>
      </c>
      <c r="G1142" s="166">
        <v>20201010</v>
      </c>
      <c r="I1142" s="27">
        <v>83.96</v>
      </c>
    </row>
    <row r="1143" spans="1:9" x14ac:dyDescent="0.2">
      <c r="F1143" s="25" t="s">
        <v>1159</v>
      </c>
    </row>
    <row r="1145" spans="1:9" x14ac:dyDescent="0.2">
      <c r="A1145" s="25" t="s">
        <v>405</v>
      </c>
      <c r="B1145" s="25" t="s">
        <v>404</v>
      </c>
      <c r="C1145" s="26" t="s">
        <v>1158</v>
      </c>
      <c r="D1145" s="25" t="s">
        <v>1145</v>
      </c>
      <c r="G1145" s="166">
        <v>50205020</v>
      </c>
      <c r="H1145" s="27">
        <v>1278.76</v>
      </c>
    </row>
    <row r="1146" spans="1:9" x14ac:dyDescent="0.2">
      <c r="E1146" s="25" t="s">
        <v>36</v>
      </c>
      <c r="G1146" s="166">
        <v>10104040</v>
      </c>
      <c r="I1146" s="27">
        <v>1198.83</v>
      </c>
    </row>
    <row r="1147" spans="1:9" x14ac:dyDescent="0.2">
      <c r="E1147" s="25" t="s">
        <v>487</v>
      </c>
      <c r="G1147" s="166">
        <v>20201010</v>
      </c>
      <c r="I1147" s="27">
        <v>79.930000000000007</v>
      </c>
    </row>
    <row r="1148" spans="1:9" x14ac:dyDescent="0.2">
      <c r="F1148" s="25" t="s">
        <v>1157</v>
      </c>
    </row>
    <row r="1150" spans="1:9" x14ac:dyDescent="0.2">
      <c r="A1150" s="25" t="s">
        <v>405</v>
      </c>
      <c r="B1150" s="25" t="s">
        <v>404</v>
      </c>
      <c r="C1150" s="26" t="s">
        <v>1156</v>
      </c>
      <c r="D1150" s="25" t="s">
        <v>1145</v>
      </c>
      <c r="G1150" s="166">
        <v>50205020</v>
      </c>
      <c r="H1150" s="27">
        <v>1296.5999999999999</v>
      </c>
    </row>
    <row r="1151" spans="1:9" x14ac:dyDescent="0.2">
      <c r="E1151" s="25" t="s">
        <v>36</v>
      </c>
      <c r="G1151" s="166">
        <v>10104040</v>
      </c>
      <c r="I1151" s="27">
        <v>1215.57</v>
      </c>
    </row>
    <row r="1152" spans="1:9" x14ac:dyDescent="0.2">
      <c r="E1152" s="25" t="s">
        <v>487</v>
      </c>
      <c r="G1152" s="166">
        <v>20201010</v>
      </c>
      <c r="I1152" s="27">
        <v>81.03</v>
      </c>
    </row>
    <row r="1153" spans="1:9" x14ac:dyDescent="0.2">
      <c r="F1153" s="25" t="s">
        <v>1155</v>
      </c>
    </row>
    <row r="1155" spans="1:9" x14ac:dyDescent="0.2">
      <c r="A1155" s="25" t="s">
        <v>405</v>
      </c>
      <c r="B1155" s="25" t="s">
        <v>404</v>
      </c>
      <c r="C1155" s="26" t="s">
        <v>1154</v>
      </c>
      <c r="D1155" s="25" t="s">
        <v>1145</v>
      </c>
      <c r="G1155" s="166">
        <v>50205020</v>
      </c>
      <c r="H1155" s="27">
        <v>1257.1300000000001</v>
      </c>
    </row>
    <row r="1156" spans="1:9" x14ac:dyDescent="0.2">
      <c r="E1156" s="25" t="s">
        <v>36</v>
      </c>
      <c r="G1156" s="166">
        <v>10104040</v>
      </c>
      <c r="I1156" s="27">
        <v>1178.56</v>
      </c>
    </row>
    <row r="1157" spans="1:9" x14ac:dyDescent="0.2">
      <c r="E1157" s="25" t="s">
        <v>487</v>
      </c>
      <c r="G1157" s="166">
        <v>20201010</v>
      </c>
      <c r="I1157" s="27">
        <v>78.569999999999993</v>
      </c>
    </row>
    <row r="1158" spans="1:9" x14ac:dyDescent="0.2">
      <c r="F1158" s="25" t="s">
        <v>1153</v>
      </c>
    </row>
    <row r="1160" spans="1:9" x14ac:dyDescent="0.2">
      <c r="A1160" s="25" t="s">
        <v>405</v>
      </c>
      <c r="B1160" s="25" t="s">
        <v>404</v>
      </c>
      <c r="C1160" s="26" t="s">
        <v>1152</v>
      </c>
      <c r="D1160" s="25" t="s">
        <v>1145</v>
      </c>
      <c r="G1160" s="166">
        <v>50205020</v>
      </c>
      <c r="H1160" s="27">
        <v>1183.18</v>
      </c>
    </row>
    <row r="1161" spans="1:9" x14ac:dyDescent="0.2">
      <c r="E1161" s="25" t="s">
        <v>36</v>
      </c>
      <c r="G1161" s="166">
        <v>10104040</v>
      </c>
      <c r="I1161" s="27">
        <v>1109.23</v>
      </c>
    </row>
    <row r="1162" spans="1:9" x14ac:dyDescent="0.2">
      <c r="E1162" s="25" t="s">
        <v>487</v>
      </c>
      <c r="G1162" s="166">
        <v>20201010</v>
      </c>
      <c r="I1162" s="27">
        <v>73.95</v>
      </c>
    </row>
    <row r="1163" spans="1:9" x14ac:dyDescent="0.2">
      <c r="F1163" s="25" t="s">
        <v>1151</v>
      </c>
    </row>
    <row r="1165" spans="1:9" x14ac:dyDescent="0.2">
      <c r="A1165" s="25" t="s">
        <v>405</v>
      </c>
      <c r="B1165" s="25" t="s">
        <v>404</v>
      </c>
      <c r="C1165" s="26" t="s">
        <v>1150</v>
      </c>
      <c r="D1165" s="25" t="s">
        <v>1145</v>
      </c>
      <c r="G1165" s="166">
        <v>50205020</v>
      </c>
      <c r="H1165" s="27">
        <v>1544.5</v>
      </c>
    </row>
    <row r="1166" spans="1:9" x14ac:dyDescent="0.2">
      <c r="E1166" s="25" t="s">
        <v>36</v>
      </c>
      <c r="G1166" s="166">
        <v>10104040</v>
      </c>
      <c r="I1166" s="27">
        <v>1447.97</v>
      </c>
    </row>
    <row r="1167" spans="1:9" x14ac:dyDescent="0.2">
      <c r="E1167" s="25" t="s">
        <v>487</v>
      </c>
      <c r="G1167" s="166">
        <v>20201010</v>
      </c>
      <c r="I1167" s="27">
        <v>96.53</v>
      </c>
    </row>
    <row r="1168" spans="1:9" x14ac:dyDescent="0.2">
      <c r="F1168" s="25" t="s">
        <v>1149</v>
      </c>
    </row>
    <row r="1170" spans="1:9" x14ac:dyDescent="0.2">
      <c r="A1170" s="25" t="s">
        <v>405</v>
      </c>
      <c r="B1170" s="25" t="s">
        <v>404</v>
      </c>
      <c r="C1170" s="26" t="s">
        <v>1148</v>
      </c>
      <c r="D1170" s="25" t="s">
        <v>554</v>
      </c>
      <c r="G1170" s="166">
        <v>50299990</v>
      </c>
      <c r="H1170" s="27">
        <v>1888</v>
      </c>
    </row>
    <row r="1171" spans="1:9" x14ac:dyDescent="0.2">
      <c r="E1171" s="25" t="s">
        <v>36</v>
      </c>
      <c r="G1171" s="166">
        <v>10104040</v>
      </c>
      <c r="I1171" s="27">
        <v>1770</v>
      </c>
    </row>
    <row r="1172" spans="1:9" x14ac:dyDescent="0.2">
      <c r="E1172" s="25" t="s">
        <v>487</v>
      </c>
      <c r="G1172" s="166">
        <v>20201010</v>
      </c>
      <c r="I1172" s="27">
        <v>118</v>
      </c>
    </row>
    <row r="1173" spans="1:9" x14ac:dyDescent="0.2">
      <c r="F1173" s="25" t="s">
        <v>1147</v>
      </c>
    </row>
    <row r="1175" spans="1:9" x14ac:dyDescent="0.2">
      <c r="A1175" s="25" t="s">
        <v>405</v>
      </c>
      <c r="B1175" s="25" t="s">
        <v>404</v>
      </c>
      <c r="C1175" s="26" t="s">
        <v>1146</v>
      </c>
      <c r="D1175" s="25" t="s">
        <v>1145</v>
      </c>
      <c r="G1175" s="166">
        <v>50205020</v>
      </c>
      <c r="H1175" s="27">
        <v>2336.44</v>
      </c>
    </row>
    <row r="1176" spans="1:9" x14ac:dyDescent="0.2">
      <c r="E1176" s="25" t="s">
        <v>36</v>
      </c>
      <c r="G1176" s="166">
        <v>10104040</v>
      </c>
      <c r="I1176" s="27">
        <v>2190.41</v>
      </c>
    </row>
    <row r="1177" spans="1:9" x14ac:dyDescent="0.2">
      <c r="E1177" s="25" t="s">
        <v>487</v>
      </c>
      <c r="G1177" s="166">
        <v>20201010</v>
      </c>
      <c r="I1177" s="27">
        <v>146.03</v>
      </c>
    </row>
    <row r="1178" spans="1:9" x14ac:dyDescent="0.2">
      <c r="F1178" s="25" t="s">
        <v>1144</v>
      </c>
    </row>
    <row r="1180" spans="1:9" x14ac:dyDescent="0.2">
      <c r="A1180" s="25" t="s">
        <v>405</v>
      </c>
      <c r="B1180" s="25" t="s">
        <v>404</v>
      </c>
      <c r="C1180" s="26" t="s">
        <v>1143</v>
      </c>
      <c r="D1180" s="25" t="s">
        <v>243</v>
      </c>
      <c r="G1180" s="166">
        <v>50214990</v>
      </c>
      <c r="H1180" s="27">
        <v>20000</v>
      </c>
    </row>
    <row r="1181" spans="1:9" x14ac:dyDescent="0.2">
      <c r="E1181" s="25" t="s">
        <v>36</v>
      </c>
      <c r="G1181" s="166">
        <v>10104040</v>
      </c>
      <c r="I1181" s="27">
        <v>18750</v>
      </c>
    </row>
    <row r="1182" spans="1:9" x14ac:dyDescent="0.2">
      <c r="E1182" s="25" t="s">
        <v>487</v>
      </c>
      <c r="G1182" s="166">
        <v>20201010</v>
      </c>
      <c r="I1182" s="27">
        <v>1250</v>
      </c>
    </row>
    <row r="1183" spans="1:9" x14ac:dyDescent="0.2">
      <c r="F1183" s="25" t="s">
        <v>1142</v>
      </c>
    </row>
    <row r="1185" spans="1:9" x14ac:dyDescent="0.2">
      <c r="A1185" s="25" t="s">
        <v>405</v>
      </c>
      <c r="B1185" s="25" t="s">
        <v>404</v>
      </c>
      <c r="C1185" s="26" t="s">
        <v>1141</v>
      </c>
      <c r="D1185" s="25" t="s">
        <v>243</v>
      </c>
      <c r="G1185" s="166">
        <v>50214990</v>
      </c>
      <c r="H1185" s="27">
        <v>24000</v>
      </c>
    </row>
    <row r="1186" spans="1:9" x14ac:dyDescent="0.2">
      <c r="E1186" s="25" t="s">
        <v>36</v>
      </c>
      <c r="G1186" s="166">
        <v>10104040</v>
      </c>
      <c r="I1186" s="27">
        <v>22800</v>
      </c>
    </row>
    <row r="1187" spans="1:9" x14ac:dyDescent="0.2">
      <c r="E1187" s="25" t="s">
        <v>487</v>
      </c>
      <c r="G1187" s="166">
        <v>20201010</v>
      </c>
      <c r="I1187" s="27">
        <v>1200</v>
      </c>
    </row>
    <row r="1188" spans="1:9" x14ac:dyDescent="0.2">
      <c r="F1188" s="25" t="s">
        <v>1140</v>
      </c>
    </row>
    <row r="1190" spans="1:9" x14ac:dyDescent="0.2">
      <c r="A1190" s="25" t="s">
        <v>405</v>
      </c>
      <c r="B1190" s="25" t="s">
        <v>404</v>
      </c>
      <c r="C1190" s="26" t="s">
        <v>1139</v>
      </c>
      <c r="D1190" s="25" t="s">
        <v>243</v>
      </c>
      <c r="G1190" s="166">
        <v>50214990</v>
      </c>
      <c r="H1190" s="27">
        <v>25000</v>
      </c>
    </row>
    <row r="1191" spans="1:9" x14ac:dyDescent="0.2">
      <c r="E1191" s="25" t="s">
        <v>36</v>
      </c>
      <c r="G1191" s="166">
        <v>10104040</v>
      </c>
      <c r="I1191" s="27">
        <v>23750</v>
      </c>
    </row>
    <row r="1192" spans="1:9" x14ac:dyDescent="0.2">
      <c r="E1192" s="25" t="s">
        <v>487</v>
      </c>
      <c r="G1192" s="166">
        <v>20201010</v>
      </c>
      <c r="I1192" s="27">
        <v>1250</v>
      </c>
    </row>
    <row r="1193" spans="1:9" x14ac:dyDescent="0.2">
      <c r="F1193" s="25" t="s">
        <v>1138</v>
      </c>
    </row>
    <row r="1195" spans="1:9" x14ac:dyDescent="0.2">
      <c r="A1195" s="25" t="s">
        <v>405</v>
      </c>
      <c r="B1195" s="25" t="s">
        <v>404</v>
      </c>
      <c r="C1195" s="26" t="s">
        <v>1137</v>
      </c>
      <c r="D1195" s="25" t="s">
        <v>243</v>
      </c>
      <c r="G1195" s="166">
        <v>50214990</v>
      </c>
      <c r="H1195" s="27">
        <v>150000</v>
      </c>
    </row>
    <row r="1196" spans="1:9" x14ac:dyDescent="0.2">
      <c r="E1196" s="25" t="s">
        <v>36</v>
      </c>
      <c r="G1196" s="166">
        <v>10104040</v>
      </c>
      <c r="I1196" s="27">
        <v>142500</v>
      </c>
    </row>
    <row r="1197" spans="1:9" x14ac:dyDescent="0.2">
      <c r="E1197" s="25" t="s">
        <v>487</v>
      </c>
      <c r="G1197" s="166">
        <v>20201010</v>
      </c>
      <c r="I1197" s="27">
        <v>7500</v>
      </c>
    </row>
    <row r="1198" spans="1:9" x14ac:dyDescent="0.2">
      <c r="F1198" s="25" t="s">
        <v>1136</v>
      </c>
    </row>
    <row r="1200" spans="1:9" x14ac:dyDescent="0.2">
      <c r="A1200" s="25" t="s">
        <v>405</v>
      </c>
      <c r="B1200" s="25" t="s">
        <v>404</v>
      </c>
      <c r="C1200" s="26" t="s">
        <v>1135</v>
      </c>
      <c r="D1200" s="25" t="s">
        <v>243</v>
      </c>
      <c r="G1200" s="166">
        <v>50214990</v>
      </c>
      <c r="H1200" s="27">
        <v>118826.28</v>
      </c>
    </row>
    <row r="1201" spans="1:9" x14ac:dyDescent="0.2">
      <c r="E1201" s="25" t="s">
        <v>36</v>
      </c>
      <c r="G1201" s="166">
        <v>10104040</v>
      </c>
      <c r="I1201" s="27">
        <v>112884.96</v>
      </c>
    </row>
    <row r="1202" spans="1:9" x14ac:dyDescent="0.2">
      <c r="E1202" s="25" t="s">
        <v>487</v>
      </c>
      <c r="G1202" s="166">
        <v>20201010</v>
      </c>
      <c r="I1202" s="27">
        <v>5941.32</v>
      </c>
    </row>
    <row r="1203" spans="1:9" x14ac:dyDescent="0.2">
      <c r="F1203" s="25" t="s">
        <v>1134</v>
      </c>
    </row>
    <row r="1205" spans="1:9" x14ac:dyDescent="0.2">
      <c r="A1205" s="25" t="s">
        <v>405</v>
      </c>
      <c r="B1205" s="25" t="s">
        <v>404</v>
      </c>
      <c r="C1205" s="26" t="s">
        <v>1133</v>
      </c>
      <c r="D1205" s="25" t="s">
        <v>243</v>
      </c>
      <c r="G1205" s="166">
        <v>50214990</v>
      </c>
      <c r="H1205" s="27">
        <v>25000</v>
      </c>
    </row>
    <row r="1206" spans="1:9" x14ac:dyDescent="0.2">
      <c r="E1206" s="25" t="s">
        <v>36</v>
      </c>
      <c r="G1206" s="166">
        <v>10104040</v>
      </c>
      <c r="I1206" s="27">
        <v>23437.5</v>
      </c>
    </row>
    <row r="1207" spans="1:9" x14ac:dyDescent="0.2">
      <c r="E1207" s="25" t="s">
        <v>487</v>
      </c>
      <c r="G1207" s="166">
        <v>20201010</v>
      </c>
      <c r="I1207" s="27">
        <v>1562.5</v>
      </c>
    </row>
    <row r="1208" spans="1:9" x14ac:dyDescent="0.2">
      <c r="F1208" s="25" t="s">
        <v>1132</v>
      </c>
    </row>
    <row r="1210" spans="1:9" x14ac:dyDescent="0.2">
      <c r="A1210" s="25" t="s">
        <v>405</v>
      </c>
      <c r="B1210" s="25" t="s">
        <v>404</v>
      </c>
      <c r="C1210" s="26" t="s">
        <v>1131</v>
      </c>
      <c r="D1210" s="25" t="s">
        <v>243</v>
      </c>
      <c r="G1210" s="166">
        <v>50214990</v>
      </c>
      <c r="H1210" s="27">
        <v>87000</v>
      </c>
    </row>
    <row r="1211" spans="1:9" x14ac:dyDescent="0.2">
      <c r="E1211" s="25" t="s">
        <v>36</v>
      </c>
      <c r="G1211" s="166">
        <v>10104040</v>
      </c>
      <c r="I1211" s="27">
        <v>82650</v>
      </c>
    </row>
    <row r="1212" spans="1:9" x14ac:dyDescent="0.2">
      <c r="E1212" s="25" t="s">
        <v>487</v>
      </c>
      <c r="G1212" s="166">
        <v>20201010</v>
      </c>
      <c r="I1212" s="27">
        <v>4350</v>
      </c>
    </row>
    <row r="1213" spans="1:9" x14ac:dyDescent="0.2">
      <c r="F1213" s="25" t="s">
        <v>1130</v>
      </c>
    </row>
    <row r="1215" spans="1:9" x14ac:dyDescent="0.2">
      <c r="A1215" s="25" t="s">
        <v>405</v>
      </c>
      <c r="B1215" s="25" t="s">
        <v>404</v>
      </c>
      <c r="C1215" s="26" t="s">
        <v>1129</v>
      </c>
      <c r="D1215" s="25" t="s">
        <v>243</v>
      </c>
      <c r="G1215" s="166">
        <v>50214990</v>
      </c>
      <c r="H1215" s="27">
        <v>50000</v>
      </c>
    </row>
    <row r="1216" spans="1:9" x14ac:dyDescent="0.2">
      <c r="E1216" s="25" t="s">
        <v>36</v>
      </c>
      <c r="G1216" s="166">
        <v>10104040</v>
      </c>
      <c r="I1216" s="27">
        <v>46875</v>
      </c>
    </row>
    <row r="1217" spans="1:9" x14ac:dyDescent="0.2">
      <c r="E1217" s="25" t="s">
        <v>487</v>
      </c>
      <c r="G1217" s="166">
        <v>20201010</v>
      </c>
      <c r="I1217" s="27">
        <v>3125</v>
      </c>
    </row>
    <row r="1218" spans="1:9" x14ac:dyDescent="0.2">
      <c r="F1218" s="25" t="s">
        <v>1128</v>
      </c>
    </row>
    <row r="1220" spans="1:9" x14ac:dyDescent="0.2">
      <c r="A1220" s="25" t="s">
        <v>405</v>
      </c>
      <c r="B1220" s="25" t="s">
        <v>404</v>
      </c>
      <c r="C1220" s="26" t="s">
        <v>1127</v>
      </c>
      <c r="D1220" s="25" t="s">
        <v>214</v>
      </c>
      <c r="G1220" s="166">
        <v>50203990</v>
      </c>
      <c r="H1220" s="27">
        <v>2575</v>
      </c>
    </row>
    <row r="1221" spans="1:9" x14ac:dyDescent="0.2">
      <c r="E1221" s="25" t="s">
        <v>36</v>
      </c>
      <c r="G1221" s="166">
        <v>10104040</v>
      </c>
      <c r="I1221" s="27">
        <v>2437.0500000000002</v>
      </c>
    </row>
    <row r="1222" spans="1:9" x14ac:dyDescent="0.2">
      <c r="E1222" s="25" t="s">
        <v>487</v>
      </c>
      <c r="G1222" s="166">
        <v>20201010</v>
      </c>
      <c r="I1222" s="27">
        <v>137.94999999999999</v>
      </c>
    </row>
    <row r="1223" spans="1:9" x14ac:dyDescent="0.2">
      <c r="F1223" s="25" t="s">
        <v>1126</v>
      </c>
    </row>
    <row r="1225" spans="1:9" x14ac:dyDescent="0.2">
      <c r="A1225" s="25" t="s">
        <v>405</v>
      </c>
      <c r="B1225" s="25" t="s">
        <v>404</v>
      </c>
      <c r="C1225" s="26" t="s">
        <v>1125</v>
      </c>
      <c r="D1225" s="25" t="s">
        <v>243</v>
      </c>
      <c r="G1225" s="166">
        <v>50214990</v>
      </c>
      <c r="H1225" s="27">
        <v>100000</v>
      </c>
    </row>
    <row r="1226" spans="1:9" x14ac:dyDescent="0.2">
      <c r="E1226" s="25" t="s">
        <v>36</v>
      </c>
      <c r="G1226" s="166">
        <v>10104040</v>
      </c>
      <c r="I1226" s="27">
        <v>100000</v>
      </c>
    </row>
    <row r="1227" spans="1:9" x14ac:dyDescent="0.2">
      <c r="F1227" s="25" t="s">
        <v>1124</v>
      </c>
    </row>
    <row r="1229" spans="1:9" x14ac:dyDescent="0.2">
      <c r="A1229" s="25" t="s">
        <v>405</v>
      </c>
      <c r="B1229" s="25" t="s">
        <v>404</v>
      </c>
      <c r="C1229" s="26" t="s">
        <v>1123</v>
      </c>
      <c r="D1229" s="25" t="s">
        <v>243</v>
      </c>
      <c r="G1229" s="166">
        <v>50214990</v>
      </c>
      <c r="H1229" s="27">
        <v>100000</v>
      </c>
    </row>
    <row r="1230" spans="1:9" x14ac:dyDescent="0.2">
      <c r="E1230" s="25" t="s">
        <v>36</v>
      </c>
      <c r="G1230" s="166">
        <v>10104040</v>
      </c>
      <c r="I1230" s="27">
        <v>100000</v>
      </c>
    </row>
    <row r="1231" spans="1:9" x14ac:dyDescent="0.2">
      <c r="F1231" s="25" t="s">
        <v>1122</v>
      </c>
    </row>
    <row r="1233" spans="1:9" x14ac:dyDescent="0.2">
      <c r="A1233" s="25" t="s">
        <v>405</v>
      </c>
      <c r="B1233" s="25" t="s">
        <v>404</v>
      </c>
      <c r="C1233" s="26" t="s">
        <v>1121</v>
      </c>
      <c r="D1233" s="25" t="s">
        <v>150</v>
      </c>
      <c r="G1233" s="166">
        <v>29999990</v>
      </c>
      <c r="H1233" s="27">
        <v>2400</v>
      </c>
    </row>
    <row r="1234" spans="1:9" x14ac:dyDescent="0.2">
      <c r="E1234" s="25" t="s">
        <v>36</v>
      </c>
      <c r="G1234" s="166">
        <v>10104040</v>
      </c>
      <c r="I1234" s="27">
        <v>2400</v>
      </c>
    </row>
    <row r="1235" spans="1:9" x14ac:dyDescent="0.2">
      <c r="F1235" s="25" t="s">
        <v>1120</v>
      </c>
    </row>
    <row r="1238" spans="1:9" x14ac:dyDescent="0.2">
      <c r="C1238" s="35" t="s">
        <v>398</v>
      </c>
      <c r="E1238" s="27">
        <v>408240898.93000001</v>
      </c>
      <c r="F1238" s="27">
        <v>408240898.93000001</v>
      </c>
    </row>
    <row r="1243" spans="1:9" x14ac:dyDescent="0.2">
      <c r="D1243" s="165" t="s">
        <v>401</v>
      </c>
    </row>
    <row r="1246" spans="1:9" x14ac:dyDescent="0.2">
      <c r="F1246" s="38" t="s">
        <v>265</v>
      </c>
    </row>
    <row r="1247" spans="1:9" x14ac:dyDescent="0.2">
      <c r="F1247" s="26" t="s">
        <v>267</v>
      </c>
    </row>
    <row r="1249" spans="1:7" x14ac:dyDescent="0.2">
      <c r="F1249" s="26" t="s">
        <v>400</v>
      </c>
    </row>
    <row r="1251" spans="1:7" x14ac:dyDescent="0.2">
      <c r="A1251" s="41" t="s">
        <v>1119</v>
      </c>
      <c r="G1251" s="42" t="s">
        <v>271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34"/>
  <sheetViews>
    <sheetView tabSelected="1" topLeftCell="A16" workbookViewId="0">
      <selection activeCell="G36" sqref="G36"/>
    </sheetView>
  </sheetViews>
  <sheetFormatPr defaultRowHeight="12.75" x14ac:dyDescent="0.2"/>
  <cols>
    <col min="1" max="256" width="11.42578125" style="2" customWidth="1"/>
    <col min="257" max="16384" width="9.140625" style="2"/>
  </cols>
  <sheetData>
    <row r="4" spans="4:7" ht="15" x14ac:dyDescent="0.2">
      <c r="D4" s="170" t="s">
        <v>0</v>
      </c>
    </row>
    <row r="6" spans="4:7" x14ac:dyDescent="0.2">
      <c r="D6" s="169" t="s">
        <v>1</v>
      </c>
    </row>
    <row r="7" spans="4:7" x14ac:dyDescent="0.2">
      <c r="D7" s="8" t="s">
        <v>2</v>
      </c>
    </row>
    <row r="10" spans="4:7" ht="18" x14ac:dyDescent="0.2">
      <c r="D10" s="168" t="s">
        <v>481</v>
      </c>
    </row>
    <row r="12" spans="4:7" x14ac:dyDescent="0.2">
      <c r="D12" s="8" t="s">
        <v>480</v>
      </c>
    </row>
    <row r="15" spans="4:7" x14ac:dyDescent="0.2">
      <c r="G15" s="167" t="s">
        <v>479</v>
      </c>
    </row>
    <row r="16" spans="4:7" x14ac:dyDescent="0.2">
      <c r="E16" s="8" t="s">
        <v>478</v>
      </c>
    </row>
    <row r="17" spans="1:9" x14ac:dyDescent="0.2">
      <c r="A17" s="8" t="s">
        <v>477</v>
      </c>
      <c r="C17" s="8" t="s">
        <v>476</v>
      </c>
      <c r="D17" s="8" t="s">
        <v>475</v>
      </c>
      <c r="F17" s="8" t="s">
        <v>16</v>
      </c>
      <c r="G17" s="8" t="s">
        <v>17</v>
      </c>
    </row>
    <row r="19" spans="1:9" x14ac:dyDescent="0.2">
      <c r="A19" s="25" t="s">
        <v>405</v>
      </c>
      <c r="B19" s="25" t="s">
        <v>474</v>
      </c>
      <c r="C19" s="26" t="s">
        <v>1707</v>
      </c>
      <c r="D19" s="25" t="s">
        <v>30</v>
      </c>
      <c r="G19" s="166">
        <v>10104010</v>
      </c>
      <c r="H19" s="27">
        <v>300</v>
      </c>
    </row>
    <row r="20" spans="1:9" x14ac:dyDescent="0.2">
      <c r="E20" s="25" t="s">
        <v>20</v>
      </c>
      <c r="G20" s="166">
        <v>10101010</v>
      </c>
      <c r="I20" s="27">
        <v>300</v>
      </c>
    </row>
    <row r="21" spans="1:9" x14ac:dyDescent="0.2">
      <c r="F21" s="25" t="s">
        <v>1706</v>
      </c>
    </row>
    <row r="23" spans="1:9" x14ac:dyDescent="0.2">
      <c r="A23" s="25" t="s">
        <v>405</v>
      </c>
      <c r="B23" s="25" t="s">
        <v>471</v>
      </c>
      <c r="C23" s="26" t="s">
        <v>1705</v>
      </c>
      <c r="D23" s="25" t="s">
        <v>30</v>
      </c>
      <c r="G23" s="166">
        <v>10104010</v>
      </c>
      <c r="H23" s="27">
        <v>2500</v>
      </c>
    </row>
    <row r="24" spans="1:9" x14ac:dyDescent="0.2">
      <c r="E24" s="25" t="s">
        <v>20</v>
      </c>
      <c r="G24" s="166">
        <v>10101010</v>
      </c>
      <c r="I24" s="27">
        <v>2500</v>
      </c>
    </row>
    <row r="25" spans="1:9" x14ac:dyDescent="0.2">
      <c r="F25" s="25" t="s">
        <v>1704</v>
      </c>
    </row>
    <row r="27" spans="1:9" x14ac:dyDescent="0.2">
      <c r="A27" s="25" t="s">
        <v>405</v>
      </c>
      <c r="B27" s="25" t="s">
        <v>466</v>
      </c>
      <c r="C27" s="26" t="s">
        <v>1703</v>
      </c>
      <c r="D27" s="25" t="s">
        <v>1665</v>
      </c>
      <c r="G27" s="166">
        <v>10102020</v>
      </c>
      <c r="H27" s="27">
        <v>193700</v>
      </c>
    </row>
    <row r="28" spans="1:9" x14ac:dyDescent="0.2">
      <c r="E28" s="25" t="s">
        <v>20</v>
      </c>
      <c r="G28" s="166">
        <v>10101010</v>
      </c>
      <c r="I28" s="27">
        <v>193700</v>
      </c>
    </row>
    <row r="29" spans="1:9" x14ac:dyDescent="0.2">
      <c r="F29" s="25" t="s">
        <v>1702</v>
      </c>
    </row>
    <row r="31" spans="1:9" x14ac:dyDescent="0.2">
      <c r="A31" s="25" t="s">
        <v>405</v>
      </c>
      <c r="B31" s="25" t="s">
        <v>463</v>
      </c>
      <c r="C31" s="26" t="s">
        <v>1701</v>
      </c>
      <c r="D31" s="25" t="s">
        <v>1665</v>
      </c>
      <c r="G31" s="166">
        <v>10102020</v>
      </c>
      <c r="H31" s="27">
        <v>5500</v>
      </c>
    </row>
    <row r="32" spans="1:9" x14ac:dyDescent="0.2">
      <c r="E32" s="25" t="s">
        <v>20</v>
      </c>
      <c r="G32" s="166">
        <v>10101010</v>
      </c>
      <c r="I32" s="27">
        <v>5500</v>
      </c>
    </row>
    <row r="33" spans="1:9" x14ac:dyDescent="0.2">
      <c r="F33" s="25" t="s">
        <v>1700</v>
      </c>
    </row>
    <row r="35" spans="1:9" x14ac:dyDescent="0.2">
      <c r="A35" s="25" t="s">
        <v>405</v>
      </c>
      <c r="B35" s="25" t="s">
        <v>463</v>
      </c>
      <c r="C35" s="26" t="s">
        <v>1699</v>
      </c>
      <c r="D35" s="25" t="s">
        <v>30</v>
      </c>
      <c r="G35" s="166">
        <v>10104010</v>
      </c>
      <c r="H35" s="27">
        <v>24635</v>
      </c>
    </row>
    <row r="36" spans="1:9" x14ac:dyDescent="0.2">
      <c r="E36" s="25" t="s">
        <v>20</v>
      </c>
      <c r="G36" s="166">
        <v>10101010</v>
      </c>
      <c r="I36" s="27">
        <v>24635</v>
      </c>
    </row>
    <row r="37" spans="1:9" x14ac:dyDescent="0.2">
      <c r="F37" s="25" t="s">
        <v>1698</v>
      </c>
    </row>
    <row r="39" spans="1:9" x14ac:dyDescent="0.2">
      <c r="A39" s="25" t="s">
        <v>405</v>
      </c>
      <c r="B39" s="25" t="s">
        <v>460</v>
      </c>
      <c r="C39" s="26" t="s">
        <v>1697</v>
      </c>
      <c r="D39" s="25" t="s">
        <v>30</v>
      </c>
      <c r="G39" s="166">
        <v>10104010</v>
      </c>
      <c r="H39" s="27">
        <v>3400</v>
      </c>
    </row>
    <row r="40" spans="1:9" x14ac:dyDescent="0.2">
      <c r="E40" s="25" t="s">
        <v>20</v>
      </c>
      <c r="G40" s="166">
        <v>10101010</v>
      </c>
      <c r="I40" s="27">
        <v>3400</v>
      </c>
    </row>
    <row r="41" spans="1:9" x14ac:dyDescent="0.2">
      <c r="F41" s="25" t="s">
        <v>1696</v>
      </c>
    </row>
    <row r="43" spans="1:9" x14ac:dyDescent="0.2">
      <c r="A43" s="25" t="s">
        <v>405</v>
      </c>
      <c r="B43" s="25" t="s">
        <v>1695</v>
      </c>
      <c r="C43" s="26" t="s">
        <v>1694</v>
      </c>
      <c r="D43" s="25" t="s">
        <v>1665</v>
      </c>
      <c r="G43" s="166">
        <v>10102020</v>
      </c>
      <c r="H43" s="27">
        <v>11000</v>
      </c>
    </row>
    <row r="44" spans="1:9" x14ac:dyDescent="0.2">
      <c r="E44" s="25" t="s">
        <v>20</v>
      </c>
      <c r="G44" s="166">
        <v>10101010</v>
      </c>
      <c r="I44" s="27">
        <v>11000</v>
      </c>
    </row>
    <row r="45" spans="1:9" x14ac:dyDescent="0.2">
      <c r="F45" s="25" t="s">
        <v>1693</v>
      </c>
    </row>
    <row r="47" spans="1:9" x14ac:dyDescent="0.2">
      <c r="A47" s="25" t="s">
        <v>405</v>
      </c>
      <c r="B47" s="25" t="s">
        <v>457</v>
      </c>
      <c r="C47" s="26" t="s">
        <v>1692</v>
      </c>
      <c r="D47" s="25" t="s">
        <v>1665</v>
      </c>
      <c r="G47" s="166">
        <v>10102020</v>
      </c>
      <c r="H47" s="27">
        <v>1782000</v>
      </c>
    </row>
    <row r="48" spans="1:9" x14ac:dyDescent="0.2">
      <c r="E48" s="25" t="s">
        <v>20</v>
      </c>
      <c r="G48" s="166">
        <v>10101010</v>
      </c>
      <c r="I48" s="27">
        <v>1782000</v>
      </c>
    </row>
    <row r="49" spans="1:9" x14ac:dyDescent="0.2">
      <c r="F49" s="25" t="s">
        <v>1691</v>
      </c>
    </row>
    <row r="51" spans="1:9" x14ac:dyDescent="0.2">
      <c r="A51" s="25" t="s">
        <v>405</v>
      </c>
      <c r="B51" s="25" t="s">
        <v>445</v>
      </c>
      <c r="C51" s="26" t="s">
        <v>1690</v>
      </c>
      <c r="D51" s="25" t="s">
        <v>30</v>
      </c>
      <c r="G51" s="166">
        <v>10104010</v>
      </c>
      <c r="H51" s="27">
        <v>300</v>
      </c>
    </row>
    <row r="52" spans="1:9" x14ac:dyDescent="0.2">
      <c r="E52" s="25" t="s">
        <v>20</v>
      </c>
      <c r="G52" s="166">
        <v>10101010</v>
      </c>
      <c r="I52" s="27">
        <v>300</v>
      </c>
    </row>
    <row r="53" spans="1:9" x14ac:dyDescent="0.2">
      <c r="F53" s="25" t="s">
        <v>1689</v>
      </c>
    </row>
    <row r="55" spans="1:9" x14ac:dyDescent="0.2">
      <c r="A55" s="25" t="s">
        <v>405</v>
      </c>
      <c r="B55" s="25" t="s">
        <v>445</v>
      </c>
      <c r="C55" s="26" t="s">
        <v>1688</v>
      </c>
      <c r="D55" s="25" t="s">
        <v>30</v>
      </c>
      <c r="G55" s="166">
        <v>10104010</v>
      </c>
      <c r="H55" s="27">
        <v>2000</v>
      </c>
    </row>
    <row r="56" spans="1:9" x14ac:dyDescent="0.2">
      <c r="E56" s="25" t="s">
        <v>20</v>
      </c>
      <c r="G56" s="166">
        <v>10101010</v>
      </c>
      <c r="I56" s="27">
        <v>2000</v>
      </c>
    </row>
    <row r="57" spans="1:9" x14ac:dyDescent="0.2">
      <c r="F57" s="25" t="s">
        <v>1687</v>
      </c>
    </row>
    <row r="59" spans="1:9" x14ac:dyDescent="0.2">
      <c r="A59" s="25" t="s">
        <v>405</v>
      </c>
      <c r="B59" s="25" t="s">
        <v>712</v>
      </c>
      <c r="C59" s="26" t="s">
        <v>1686</v>
      </c>
      <c r="D59" s="25" t="s">
        <v>30</v>
      </c>
      <c r="G59" s="166">
        <v>10104010</v>
      </c>
      <c r="H59" s="27">
        <v>6182</v>
      </c>
    </row>
    <row r="60" spans="1:9" x14ac:dyDescent="0.2">
      <c r="E60" s="25" t="s">
        <v>20</v>
      </c>
      <c r="G60" s="166">
        <v>10101010</v>
      </c>
      <c r="I60" s="27">
        <v>6182</v>
      </c>
    </row>
    <row r="61" spans="1:9" x14ac:dyDescent="0.2">
      <c r="F61" s="25" t="s">
        <v>1685</v>
      </c>
    </row>
    <row r="63" spans="1:9" x14ac:dyDescent="0.2">
      <c r="A63" s="25" t="s">
        <v>405</v>
      </c>
      <c r="B63" s="25" t="s">
        <v>712</v>
      </c>
      <c r="C63" s="26" t="s">
        <v>1684</v>
      </c>
      <c r="D63" s="25" t="s">
        <v>30</v>
      </c>
      <c r="G63" s="166">
        <v>10104010</v>
      </c>
      <c r="H63" s="27">
        <v>300</v>
      </c>
    </row>
    <row r="64" spans="1:9" x14ac:dyDescent="0.2">
      <c r="E64" s="25" t="s">
        <v>20</v>
      </c>
      <c r="G64" s="166">
        <v>10101010</v>
      </c>
      <c r="I64" s="27">
        <v>300</v>
      </c>
    </row>
    <row r="65" spans="1:9" x14ac:dyDescent="0.2">
      <c r="F65" s="25" t="s">
        <v>1683</v>
      </c>
    </row>
    <row r="67" spans="1:9" x14ac:dyDescent="0.2">
      <c r="A67" s="25" t="s">
        <v>405</v>
      </c>
      <c r="B67" s="25" t="s">
        <v>712</v>
      </c>
      <c r="C67" s="26" t="s">
        <v>1682</v>
      </c>
      <c r="D67" s="25" t="s">
        <v>30</v>
      </c>
      <c r="G67" s="166">
        <v>10104010</v>
      </c>
      <c r="H67" s="27">
        <v>242000</v>
      </c>
    </row>
    <row r="68" spans="1:9" x14ac:dyDescent="0.2">
      <c r="E68" s="25" t="s">
        <v>20</v>
      </c>
      <c r="G68" s="166">
        <v>10101010</v>
      </c>
      <c r="I68" s="27">
        <v>242000</v>
      </c>
    </row>
    <row r="69" spans="1:9" x14ac:dyDescent="0.2">
      <c r="F69" s="25" t="s">
        <v>1681</v>
      </c>
    </row>
    <row r="71" spans="1:9" x14ac:dyDescent="0.2">
      <c r="A71" s="25" t="s">
        <v>405</v>
      </c>
      <c r="B71" s="25" t="s">
        <v>433</v>
      </c>
      <c r="C71" s="26" t="s">
        <v>1680</v>
      </c>
      <c r="D71" s="25" t="s">
        <v>30</v>
      </c>
      <c r="G71" s="166">
        <v>10104010</v>
      </c>
      <c r="H71" s="27">
        <v>50000</v>
      </c>
    </row>
    <row r="72" spans="1:9" x14ac:dyDescent="0.2">
      <c r="E72" s="25" t="s">
        <v>20</v>
      </c>
      <c r="G72" s="166">
        <v>10101010</v>
      </c>
      <c r="I72" s="27">
        <v>50000</v>
      </c>
    </row>
    <row r="73" spans="1:9" x14ac:dyDescent="0.2">
      <c r="F73" s="25" t="s">
        <v>1679</v>
      </c>
    </row>
    <row r="75" spans="1:9" x14ac:dyDescent="0.2">
      <c r="A75" s="25" t="s">
        <v>405</v>
      </c>
      <c r="B75" s="25" t="s">
        <v>433</v>
      </c>
      <c r="C75" s="26" t="s">
        <v>1678</v>
      </c>
      <c r="D75" s="25" t="s">
        <v>30</v>
      </c>
      <c r="G75" s="166">
        <v>10104010</v>
      </c>
      <c r="H75" s="27">
        <v>500</v>
      </c>
    </row>
    <row r="76" spans="1:9" x14ac:dyDescent="0.2">
      <c r="E76" s="25" t="s">
        <v>20</v>
      </c>
      <c r="G76" s="166">
        <v>10101010</v>
      </c>
      <c r="I76" s="27">
        <v>500</v>
      </c>
    </row>
    <row r="77" spans="1:9" x14ac:dyDescent="0.2">
      <c r="F77" s="25" t="s">
        <v>1677</v>
      </c>
    </row>
    <row r="79" spans="1:9" x14ac:dyDescent="0.2">
      <c r="A79" s="25" t="s">
        <v>405</v>
      </c>
      <c r="B79" s="25" t="s">
        <v>426</v>
      </c>
      <c r="C79" s="26" t="s">
        <v>1676</v>
      </c>
      <c r="D79" s="25" t="s">
        <v>30</v>
      </c>
      <c r="G79" s="166">
        <v>10104010</v>
      </c>
      <c r="H79" s="27">
        <v>600</v>
      </c>
    </row>
    <row r="80" spans="1:9" x14ac:dyDescent="0.2">
      <c r="E80" s="25" t="s">
        <v>20</v>
      </c>
      <c r="G80" s="166">
        <v>10101010</v>
      </c>
      <c r="I80" s="27">
        <v>600</v>
      </c>
    </row>
    <row r="81" spans="1:9" x14ac:dyDescent="0.2">
      <c r="F81" s="25" t="s">
        <v>1675</v>
      </c>
    </row>
    <row r="83" spans="1:9" x14ac:dyDescent="0.2">
      <c r="A83" s="25" t="s">
        <v>405</v>
      </c>
      <c r="B83" s="25" t="s">
        <v>426</v>
      </c>
      <c r="C83" s="26" t="s">
        <v>1674</v>
      </c>
      <c r="D83" s="25" t="s">
        <v>30</v>
      </c>
      <c r="G83" s="166">
        <v>10104010</v>
      </c>
      <c r="H83" s="27">
        <v>150944</v>
      </c>
    </row>
    <row r="84" spans="1:9" x14ac:dyDescent="0.2">
      <c r="E84" s="25" t="s">
        <v>20</v>
      </c>
      <c r="G84" s="166">
        <v>10101010</v>
      </c>
      <c r="I84" s="27">
        <v>150944</v>
      </c>
    </row>
    <row r="85" spans="1:9" x14ac:dyDescent="0.2">
      <c r="F85" s="25" t="s">
        <v>1673</v>
      </c>
    </row>
    <row r="87" spans="1:9" x14ac:dyDescent="0.2">
      <c r="A87" s="25" t="s">
        <v>405</v>
      </c>
      <c r="B87" s="25" t="s">
        <v>426</v>
      </c>
      <c r="C87" s="26" t="s">
        <v>1672</v>
      </c>
      <c r="D87" s="25" t="s">
        <v>30</v>
      </c>
      <c r="G87" s="166">
        <v>10104010</v>
      </c>
      <c r="H87" s="27">
        <v>7403.5</v>
      </c>
    </row>
    <row r="88" spans="1:9" x14ac:dyDescent="0.2">
      <c r="E88" s="25" t="s">
        <v>20</v>
      </c>
      <c r="G88" s="166">
        <v>10101010</v>
      </c>
      <c r="I88" s="27">
        <v>7403.5</v>
      </c>
    </row>
    <row r="89" spans="1:9" x14ac:dyDescent="0.2">
      <c r="F89" s="25" t="s">
        <v>1671</v>
      </c>
    </row>
    <row r="91" spans="1:9" x14ac:dyDescent="0.2">
      <c r="A91" s="25" t="s">
        <v>405</v>
      </c>
      <c r="B91" s="25" t="s">
        <v>426</v>
      </c>
      <c r="C91" s="26" t="s">
        <v>1670</v>
      </c>
      <c r="D91" s="25" t="s">
        <v>30</v>
      </c>
      <c r="G91" s="166">
        <v>10104010</v>
      </c>
      <c r="H91" s="27">
        <v>3400</v>
      </c>
    </row>
    <row r="92" spans="1:9" x14ac:dyDescent="0.2">
      <c r="E92" s="25" t="s">
        <v>20</v>
      </c>
      <c r="G92" s="166">
        <v>10101010</v>
      </c>
      <c r="I92" s="27">
        <v>3400</v>
      </c>
    </row>
    <row r="93" spans="1:9" x14ac:dyDescent="0.2">
      <c r="F93" s="25" t="s">
        <v>1669</v>
      </c>
    </row>
    <row r="95" spans="1:9" x14ac:dyDescent="0.2">
      <c r="A95" s="25" t="s">
        <v>405</v>
      </c>
      <c r="B95" s="25" t="s">
        <v>426</v>
      </c>
      <c r="C95" s="26" t="s">
        <v>1668</v>
      </c>
      <c r="D95" s="25" t="s">
        <v>30</v>
      </c>
      <c r="G95" s="166">
        <v>10104010</v>
      </c>
      <c r="H95" s="27">
        <v>219.5</v>
      </c>
    </row>
    <row r="96" spans="1:9" x14ac:dyDescent="0.2">
      <c r="E96" s="25" t="s">
        <v>20</v>
      </c>
      <c r="G96" s="166">
        <v>10101010</v>
      </c>
      <c r="I96" s="27">
        <v>219.5</v>
      </c>
    </row>
    <row r="97" spans="1:9" x14ac:dyDescent="0.2">
      <c r="F97" s="25" t="s">
        <v>1667</v>
      </c>
    </row>
    <row r="99" spans="1:9" x14ac:dyDescent="0.2">
      <c r="A99" s="25" t="s">
        <v>405</v>
      </c>
      <c r="B99" s="25" t="s">
        <v>423</v>
      </c>
      <c r="C99" s="26" t="s">
        <v>1666</v>
      </c>
      <c r="D99" s="25" t="s">
        <v>1665</v>
      </c>
      <c r="G99" s="166">
        <v>10102020</v>
      </c>
      <c r="H99" s="27">
        <v>8864</v>
      </c>
    </row>
    <row r="100" spans="1:9" x14ac:dyDescent="0.2">
      <c r="D100" s="25" t="s">
        <v>30</v>
      </c>
      <c r="G100" s="166">
        <v>10104010</v>
      </c>
      <c r="H100" s="27">
        <v>6360</v>
      </c>
    </row>
    <row r="101" spans="1:9" x14ac:dyDescent="0.2">
      <c r="E101" s="25" t="s">
        <v>20</v>
      </c>
      <c r="G101" s="166">
        <v>10101010</v>
      </c>
      <c r="I101" s="27">
        <v>15224</v>
      </c>
    </row>
    <row r="102" spans="1:9" x14ac:dyDescent="0.2">
      <c r="F102" s="25" t="s">
        <v>1664</v>
      </c>
    </row>
    <row r="104" spans="1:9" x14ac:dyDescent="0.2">
      <c r="A104" s="25" t="s">
        <v>405</v>
      </c>
      <c r="B104" s="25" t="s">
        <v>521</v>
      </c>
      <c r="C104" s="26" t="s">
        <v>1663</v>
      </c>
      <c r="D104" s="25" t="s">
        <v>30</v>
      </c>
      <c r="G104" s="166">
        <v>10104010</v>
      </c>
      <c r="H104" s="27">
        <v>46686.75</v>
      </c>
    </row>
    <row r="105" spans="1:9" x14ac:dyDescent="0.2">
      <c r="E105" s="25" t="s">
        <v>20</v>
      </c>
      <c r="G105" s="166">
        <v>10101010</v>
      </c>
      <c r="I105" s="27">
        <v>46686.75</v>
      </c>
    </row>
    <row r="106" spans="1:9" x14ac:dyDescent="0.2">
      <c r="F106" s="25" t="s">
        <v>1662</v>
      </c>
    </row>
    <row r="108" spans="1:9" x14ac:dyDescent="0.2">
      <c r="A108" s="25" t="s">
        <v>405</v>
      </c>
      <c r="B108" s="25" t="s">
        <v>404</v>
      </c>
      <c r="C108" s="26" t="s">
        <v>1661</v>
      </c>
      <c r="D108" s="25" t="s">
        <v>30</v>
      </c>
      <c r="G108" s="166">
        <v>10104010</v>
      </c>
      <c r="H108" s="27">
        <v>1000</v>
      </c>
    </row>
    <row r="109" spans="1:9" x14ac:dyDescent="0.2">
      <c r="E109" s="25" t="s">
        <v>20</v>
      </c>
      <c r="G109" s="166">
        <v>10101010</v>
      </c>
      <c r="I109" s="27">
        <v>1000</v>
      </c>
    </row>
    <row r="110" spans="1:9" x14ac:dyDescent="0.2">
      <c r="F110" s="25" t="s">
        <v>1660</v>
      </c>
    </row>
    <row r="112" spans="1:9" x14ac:dyDescent="0.2">
      <c r="A112" s="25" t="s">
        <v>405</v>
      </c>
      <c r="B112" s="25" t="s">
        <v>404</v>
      </c>
      <c r="C112" s="26" t="s">
        <v>1659</v>
      </c>
      <c r="D112" s="25" t="s">
        <v>30</v>
      </c>
      <c r="G112" s="166">
        <v>10104010</v>
      </c>
      <c r="H112" s="27">
        <v>206493</v>
      </c>
    </row>
    <row r="113" spans="1:9" x14ac:dyDescent="0.2">
      <c r="E113" s="25" t="s">
        <v>20</v>
      </c>
      <c r="G113" s="166">
        <v>10101010</v>
      </c>
      <c r="I113" s="27">
        <v>206493</v>
      </c>
    </row>
    <row r="114" spans="1:9" x14ac:dyDescent="0.2">
      <c r="F114" s="25" t="s">
        <v>1658</v>
      </c>
    </row>
    <row r="116" spans="1:9" x14ac:dyDescent="0.2">
      <c r="A116" s="25" t="s">
        <v>405</v>
      </c>
      <c r="B116" s="25" t="s">
        <v>404</v>
      </c>
      <c r="C116" s="26" t="s">
        <v>1657</v>
      </c>
      <c r="D116" s="25" t="s">
        <v>30</v>
      </c>
      <c r="G116" s="166">
        <v>10104010</v>
      </c>
      <c r="H116" s="27">
        <v>85496</v>
      </c>
    </row>
    <row r="117" spans="1:9" x14ac:dyDescent="0.2">
      <c r="E117" s="25" t="s">
        <v>20</v>
      </c>
      <c r="G117" s="166">
        <v>10101010</v>
      </c>
      <c r="I117" s="27">
        <v>85496</v>
      </c>
    </row>
    <row r="118" spans="1:9" x14ac:dyDescent="0.2">
      <c r="F118" s="25" t="s">
        <v>1656</v>
      </c>
    </row>
    <row r="121" spans="1:9" x14ac:dyDescent="0.2">
      <c r="C121" s="35" t="s">
        <v>398</v>
      </c>
      <c r="E121" s="27">
        <v>2841783.75</v>
      </c>
      <c r="F121" s="27">
        <v>2841783.75</v>
      </c>
    </row>
    <row r="126" spans="1:9" x14ac:dyDescent="0.2">
      <c r="D126" s="165" t="s">
        <v>401</v>
      </c>
    </row>
    <row r="129" spans="1:7" x14ac:dyDescent="0.2">
      <c r="F129" s="38" t="s">
        <v>265</v>
      </c>
    </row>
    <row r="130" spans="1:7" x14ac:dyDescent="0.2">
      <c r="F130" s="26" t="s">
        <v>267</v>
      </c>
    </row>
    <row r="132" spans="1:7" x14ac:dyDescent="0.2">
      <c r="F132" s="26" t="s">
        <v>400</v>
      </c>
    </row>
    <row r="134" spans="1:7" x14ac:dyDescent="0.2">
      <c r="A134" s="41" t="s">
        <v>1655</v>
      </c>
      <c r="G134" s="42" t="s">
        <v>271</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CONSO TB </vt:lpstr>
      <vt:lpstr>SNG</vt:lpstr>
      <vt:lpstr>coll</vt:lpstr>
      <vt:lpstr>ADA</vt:lpstr>
      <vt:lpstr>OADJ</vt:lpstr>
      <vt:lpstr>LIQ</vt:lpstr>
      <vt:lpstr>DISB</vt:lpstr>
      <vt:lpstr>DEPO</vt:lpstr>
      <vt:lpstr>'CONSO TB '!Print_Area</vt:lpstr>
      <vt:lpstr>SNG!Print_Area</vt:lpstr>
      <vt:lpstr>'CONSO TB '!Print_Titles</vt:lpstr>
      <vt:lpstr>SNG!Print_Titles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Staricheta</dc:creator>
  <cp:lastModifiedBy>Staricheta</cp:lastModifiedBy>
  <dcterms:created xsi:type="dcterms:W3CDTF">2021-03-08T01:01:28Z</dcterms:created>
  <dcterms:modified xsi:type="dcterms:W3CDTF">2021-03-08T07:42:19Z</dcterms:modified>
</cp:coreProperties>
</file>