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0" yWindow="675" windowWidth="22515" windowHeight="8715" activeTab="1"/>
  </bookViews>
  <sheets>
    <sheet name="CONSO" sheetId="1" r:id="rId1"/>
    <sheet name="SNG" sheetId="2" r:id="rId2"/>
    <sheet name="COLL" sheetId="3" r:id="rId3"/>
    <sheet name="ADA" sheetId="4" r:id="rId4"/>
    <sheet name="DEP" sheetId="5" r:id="rId5"/>
    <sheet name="DISB" sheetId="6" r:id="rId6"/>
    <sheet name="OADJ" sheetId="7" r:id="rId7"/>
    <sheet name="NCA" sheetId="8" r:id="rId8"/>
    <sheet name="LIQ" sheetId="9" r:id="rId9"/>
  </sheets>
  <externalReferences>
    <externalReference r:id="rId10"/>
  </externalReferences>
  <definedNames>
    <definedName name="_xlnm._FilterDatabase" localSheetId="0" hidden="1">CONSO!$A$14:$Q$156</definedName>
    <definedName name="_xlnm._FilterDatabase" localSheetId="1" hidden="1">SNG!$J$1:$J$287</definedName>
    <definedName name="_xlnm.Print_Area" localSheetId="0">CONSO!$A$1:$Q$177</definedName>
    <definedName name="_xlnm.Print_Area" localSheetId="1">SNG!$A$1:$E$284</definedName>
    <definedName name="_xlnm.Print_Titles" localSheetId="0">CONSO!$14:$15</definedName>
    <definedName name="_xlnm.Print_Titles" localSheetId="1">SNG!$1:$9</definedName>
  </definedNames>
  <calcPr calcId="144525"/>
</workbook>
</file>

<file path=xl/calcChain.xml><?xml version="1.0" encoding="utf-8"?>
<calcChain xmlns="http://schemas.openxmlformats.org/spreadsheetml/2006/main">
  <c r="E294" i="2" l="1"/>
  <c r="E286" i="2"/>
  <c r="D283" i="2"/>
  <c r="D282" i="2"/>
  <c r="E254" i="2"/>
  <c r="E248" i="2"/>
  <c r="E245" i="2"/>
  <c r="E240" i="2"/>
  <c r="E236" i="2"/>
  <c r="E231" i="2"/>
  <c r="E223" i="2"/>
  <c r="E214" i="2"/>
  <c r="E195" i="2"/>
  <c r="E188" i="2"/>
  <c r="E181" i="2"/>
  <c r="E174" i="2"/>
  <c r="E151" i="2"/>
  <c r="E143" i="2"/>
  <c r="E107" i="2"/>
  <c r="E96" i="2"/>
  <c r="E90" i="2"/>
  <c r="E85" i="2"/>
  <c r="E77" i="2"/>
  <c r="E65" i="2"/>
  <c r="E55" i="2"/>
  <c r="E48" i="2"/>
  <c r="E43" i="2"/>
  <c r="E35" i="2"/>
  <c r="E23" i="2"/>
  <c r="E11" i="2"/>
  <c r="E10" i="2"/>
  <c r="E18" i="2" s="1"/>
  <c r="D280" i="2" l="1"/>
  <c r="E247" i="2"/>
  <c r="E249" i="2" l="1"/>
  <c r="E257" i="2" s="1"/>
  <c r="D281" i="2"/>
  <c r="D284" i="2" l="1"/>
  <c r="E287" i="2" s="1"/>
  <c r="E289" i="2" l="1"/>
  <c r="G12" i="1"/>
  <c r="D158" i="1"/>
  <c r="E158" i="1"/>
  <c r="E12" i="1" s="1"/>
  <c r="F158" i="1"/>
  <c r="G158" i="1"/>
  <c r="H158" i="1"/>
  <c r="I12" i="1" s="1"/>
  <c r="I158" i="1"/>
  <c r="J158" i="1"/>
  <c r="K12" i="1" s="1"/>
  <c r="K158" i="1"/>
  <c r="L158" i="1"/>
  <c r="M158" i="1"/>
  <c r="M12" i="1" s="1"/>
  <c r="N158" i="1"/>
  <c r="O12" i="1" s="1"/>
  <c r="O158" i="1"/>
  <c r="P158" i="1"/>
  <c r="Q158" i="1"/>
  <c r="R12" i="1" s="1"/>
</calcChain>
</file>

<file path=xl/comments1.xml><?xml version="1.0" encoding="utf-8"?>
<comments xmlns="http://schemas.openxmlformats.org/spreadsheetml/2006/main">
  <authors>
    <author>Staricheta</author>
  </authors>
  <commentList>
    <comment ref="C161" authorId="0">
      <text>
        <r>
          <rPr>
            <b/>
            <sz val="9"/>
            <color indexed="81"/>
            <rFont val="Tahoma"/>
            <family val="2"/>
          </rPr>
          <t>Staricheta:</t>
        </r>
        <r>
          <rPr>
            <sz val="9"/>
            <color indexed="81"/>
            <rFont val="Tahoma"/>
            <family val="2"/>
          </rPr>
          <t xml:space="preserve">
April Adjustment. Not taken in March because it was charged to other account</t>
        </r>
      </text>
    </comment>
    <comment ref="E248" authorId="0">
      <text>
        <r>
          <rPr>
            <b/>
            <sz val="9"/>
            <color indexed="81"/>
            <rFont val="Tahoma"/>
            <family val="2"/>
          </rPr>
          <t>Staricheta:</t>
        </r>
        <r>
          <rPr>
            <sz val="9"/>
            <color indexed="81"/>
            <rFont val="Tahoma"/>
            <family val="2"/>
          </rPr>
          <t xml:space="preserve">
From the ENGAS entry on TRA</t>
        </r>
      </text>
    </comment>
    <comment ref="E253" authorId="0">
      <text>
        <r>
          <rPr>
            <b/>
            <sz val="9"/>
            <color indexed="81"/>
            <rFont val="Tahoma"/>
            <family val="2"/>
          </rPr>
          <t>Staricheta:</t>
        </r>
        <r>
          <rPr>
            <sz val="9"/>
            <color indexed="81"/>
            <rFont val="Tahoma"/>
            <family val="2"/>
          </rPr>
          <t xml:space="preserve">
From CASH report, checks issued and subsequently cancelled</t>
        </r>
      </text>
    </comment>
  </commentList>
</comments>
</file>

<file path=xl/sharedStrings.xml><?xml version="1.0" encoding="utf-8"?>
<sst xmlns="http://schemas.openxmlformats.org/spreadsheetml/2006/main" count="5374" uniqueCount="1937">
  <si>
    <t>Page -1 of 1</t>
  </si>
  <si>
    <t>Date/Time Printed  :      May 11, 2021  09:30:07 AM</t>
  </si>
  <si>
    <t>Accounting Section - Finance Unit</t>
  </si>
  <si>
    <t>Acct. III - Regional Accountant / OIC - Chief FMD</t>
  </si>
  <si>
    <t>Accountant I</t>
  </si>
  <si>
    <t>IBN BEN R. DEZA</t>
  </si>
  <si>
    <t>SONNY CUTHBERT T. ARICHETA</t>
  </si>
  <si>
    <t>Certified Correct:</t>
  </si>
  <si>
    <t xml:space="preserve">Prepared by:                                                                                                                                                                             </t>
  </si>
  <si>
    <t>TOTAL</t>
  </si>
  <si>
    <t>99</t>
  </si>
  <si>
    <t>50501990</t>
  </si>
  <si>
    <t>Depreciation - Other Property, Plant and Equipment - Other Property, Plant and Equipment</t>
  </si>
  <si>
    <t>01</t>
  </si>
  <si>
    <t>50501070</t>
  </si>
  <si>
    <t>Depreciation - Furniture, Fixtures and Books   - Furniture and Fixtures</t>
  </si>
  <si>
    <t>50501060</t>
  </si>
  <si>
    <t>Depreciation - Transportation Equipment - Motor Vehicles</t>
  </si>
  <si>
    <t>50501050</t>
  </si>
  <si>
    <t>Depreciation - Machinery  and Equipment  - Other Equipment</t>
  </si>
  <si>
    <t>02</t>
  </si>
  <si>
    <t>Depreciation - Machinery  and Equipment  - Office Equipment</t>
  </si>
  <si>
    <t>11</t>
  </si>
  <si>
    <t>Depreciation - Machinery  and Equipment  - Medical Equipment</t>
  </si>
  <si>
    <t>03</t>
  </si>
  <si>
    <t>Depreciation - Machinery  and Equipment  - ICT Equipment</t>
  </si>
  <si>
    <t>07</t>
  </si>
  <si>
    <t>Depreciation - Machinery  and Equipment  - Communication Equipment</t>
  </si>
  <si>
    <t>50501040</t>
  </si>
  <si>
    <t>Depreciation - Buildings and Other Structures - Buildings</t>
  </si>
  <si>
    <t>50299990</t>
  </si>
  <si>
    <t>Other Maintenance and Operating Expenses   - Other Maintenance and Operating Expenses</t>
  </si>
  <si>
    <t>50299070</t>
  </si>
  <si>
    <t>Subscription Expenses - Other Subscription Expenses</t>
  </si>
  <si>
    <t>04</t>
  </si>
  <si>
    <t>Subscription Expenses - Library and Other Reading Materials Subscription Expenses</t>
  </si>
  <si>
    <t>50299050</t>
  </si>
  <si>
    <t>Rent/Lease Expenses - Rents - Motor Vehicles</t>
  </si>
  <si>
    <t>Rent/Lease Expenses - Rents - Buildings and Structures</t>
  </si>
  <si>
    <t>00</t>
  </si>
  <si>
    <t>50299040</t>
  </si>
  <si>
    <t>Transportation and Delivery Expenses</t>
  </si>
  <si>
    <t>50299030</t>
  </si>
  <si>
    <t>Representation Expenses</t>
  </si>
  <si>
    <t>50299010</t>
  </si>
  <si>
    <t>Advertising, Promotional and Marketing Expense</t>
  </si>
  <si>
    <t>50216010</t>
  </si>
  <si>
    <t>Labor and Wages</t>
  </si>
  <si>
    <t>50215020</t>
  </si>
  <si>
    <t xml:space="preserve">Fidelity Bond Premiums </t>
  </si>
  <si>
    <t>50215010</t>
  </si>
  <si>
    <t>Taxes, Duties and Licenses - Taxes, Duties and Licenses</t>
  </si>
  <si>
    <t>50214990</t>
  </si>
  <si>
    <t>Subsidies - Others</t>
  </si>
  <si>
    <t>50213060</t>
  </si>
  <si>
    <t>Repairs and Maintenance - Transportation Equipment   - Motor Vehicles</t>
  </si>
  <si>
    <t>50213050</t>
  </si>
  <si>
    <t>Repairs and Maintenance - Machinery and Equipment  - Other Machinery and Equipment</t>
  </si>
  <si>
    <t>Repairs and Maintenance - Machinery and Equipment  - ICT Equipment</t>
  </si>
  <si>
    <t>50213040</t>
  </si>
  <si>
    <t>Repairs and Maintenance - Buildings and Other Structures - Buildings</t>
  </si>
  <si>
    <t>50212030</t>
  </si>
  <si>
    <t>Security Services</t>
  </si>
  <si>
    <t>50212020</t>
  </si>
  <si>
    <t>Janitorial Services</t>
  </si>
  <si>
    <t>50211990</t>
  </si>
  <si>
    <t>Other Professional Services</t>
  </si>
  <si>
    <t>50210030</t>
  </si>
  <si>
    <t>Extraordinary and Miscellaneous Expenses</t>
  </si>
  <si>
    <t>50205040</t>
  </si>
  <si>
    <t>Cable, Satellite, Telegraph and Radio Expenses</t>
  </si>
  <si>
    <t>50205030</t>
  </si>
  <si>
    <t>Internet Subscription Expenses</t>
  </si>
  <si>
    <t>50205020</t>
  </si>
  <si>
    <t>Telephone Expenses - Mobile</t>
  </si>
  <si>
    <t>Telephone Expenses - Landline</t>
  </si>
  <si>
    <t>50205010</t>
  </si>
  <si>
    <t xml:space="preserve">Postage and Courier Services </t>
  </si>
  <si>
    <t>50204020</t>
  </si>
  <si>
    <t>Electricity Expenses</t>
  </si>
  <si>
    <t>50204010</t>
  </si>
  <si>
    <t>Water Expenses</t>
  </si>
  <si>
    <t>50203990</t>
  </si>
  <si>
    <t>Other Supplies and Materials Expenses</t>
  </si>
  <si>
    <t>50203220</t>
  </si>
  <si>
    <t>Semi-Expendable Furniture, Fixtures and Books Expenses - Furniture and Fixtures</t>
  </si>
  <si>
    <t>50203210</t>
  </si>
  <si>
    <t>Semi-Expendable Machinery and Equipment Expenses - Office Equipment</t>
  </si>
  <si>
    <t>Semi-Expendable Machinery and Equipment Expenses - Machinery</t>
  </si>
  <si>
    <t>Semi-Expendable Machinery and Equipment Expenses - Information and Communications Technology Equipme</t>
  </si>
  <si>
    <t>50203110</t>
  </si>
  <si>
    <t>Textbooks and Instructional Materials Expenses - Textbooks and Instructional Materials Expenses</t>
  </si>
  <si>
    <t>50203090</t>
  </si>
  <si>
    <t>Fuel, Oil and Lubricants Expenses</t>
  </si>
  <si>
    <t>50203080</t>
  </si>
  <si>
    <t>Medical, Dental and Laboratory Supplies Expenses</t>
  </si>
  <si>
    <t>50203070</t>
  </si>
  <si>
    <t>Drugs and Medicines Expenses</t>
  </si>
  <si>
    <t>50203060</t>
  </si>
  <si>
    <t>Welfare Goods Expenses</t>
  </si>
  <si>
    <t>50203050</t>
  </si>
  <si>
    <t>Food Supplies Expenses</t>
  </si>
  <si>
    <t>50203010</t>
  </si>
  <si>
    <t>Office Supplies Expenses  - Office Supplies Expenses</t>
  </si>
  <si>
    <t>Office Supplies Expenses  - ICT Office Supplies Expenses</t>
  </si>
  <si>
    <t>50202020</t>
  </si>
  <si>
    <t>Scholarship Grants/Expenses</t>
  </si>
  <si>
    <t>50202010</t>
  </si>
  <si>
    <t>Training Expenses - Training Expenses</t>
  </si>
  <si>
    <t>50201010</t>
  </si>
  <si>
    <t>Traveling Expenses - Local</t>
  </si>
  <si>
    <t>50104990</t>
  </si>
  <si>
    <t>Other Personnel Benefits - Other Personnel Benefits</t>
  </si>
  <si>
    <t>50103040</t>
  </si>
  <si>
    <t>Employees Compensation Insurance Premiums - ECIP - Civilian</t>
  </si>
  <si>
    <t>50103030</t>
  </si>
  <si>
    <t>PhilHealth Contributions - PhilHealth - Civilian</t>
  </si>
  <si>
    <t>50103020</t>
  </si>
  <si>
    <t>Pag-IBIG Contributions - Pag-IBIG - Civilian</t>
  </si>
  <si>
    <t>50103010</t>
  </si>
  <si>
    <t>Retirement and Life Insurance Premiums</t>
  </si>
  <si>
    <t>50102130</t>
  </si>
  <si>
    <t>Overtime and Night Pay - Overtime Pay</t>
  </si>
  <si>
    <t>50102110</t>
  </si>
  <si>
    <t>Hazard Pay - Hazard Pay</t>
  </si>
  <si>
    <t>50102050</t>
  </si>
  <si>
    <t>Subsistence Allowance - Subsistence Allowance - Magna Carta Benefits for Public Social Workers under</t>
  </si>
  <si>
    <t>50102040</t>
  </si>
  <si>
    <t>Clothing/Uniform Allowance - Clothing/Uniform Allowance - Civilian</t>
  </si>
  <si>
    <t>50102030</t>
  </si>
  <si>
    <t>Transportation Allowance (TA) - Transportation Allowance</t>
  </si>
  <si>
    <t>50102020</t>
  </si>
  <si>
    <t>Representation Allowance (RA)</t>
  </si>
  <si>
    <t>50102010</t>
  </si>
  <si>
    <t>Personal Economic Relief Allowance (PERA) - PERA - Civilian</t>
  </si>
  <si>
    <t>50101020</t>
  </si>
  <si>
    <t>Salaries and Wages - Casual/Contractual</t>
  </si>
  <si>
    <t>50101010</t>
  </si>
  <si>
    <t>Salaries and Wages - Regular - Basic Salary - Civilian</t>
  </si>
  <si>
    <t>40501990</t>
  </si>
  <si>
    <t xml:space="preserve">Other Gains </t>
  </si>
  <si>
    <t>40301060</t>
  </si>
  <si>
    <t>Subsidy from Central Office</t>
  </si>
  <si>
    <t>40301010</t>
  </si>
  <si>
    <t>Subsidy from National Government</t>
  </si>
  <si>
    <t>40202210</t>
  </si>
  <si>
    <t>Interest Income  - Interest Income-Others</t>
  </si>
  <si>
    <t>40201130</t>
  </si>
  <si>
    <t>Processing Fees - Other Processing Fees</t>
  </si>
  <si>
    <t>40201060</t>
  </si>
  <si>
    <t>Licensing Fees</t>
  </si>
  <si>
    <t>40201040</t>
  </si>
  <si>
    <t>Clearance and Certification Fees - Clearance Fees</t>
  </si>
  <si>
    <t>40201020</t>
  </si>
  <si>
    <t>Registration Fees</t>
  </si>
  <si>
    <t>40201010</t>
  </si>
  <si>
    <t>Permit Fees - Other Permit Fees</t>
  </si>
  <si>
    <t>30101010</t>
  </si>
  <si>
    <t>Accumulated Surplus/(Deficit)</t>
  </si>
  <si>
    <t>29999990</t>
  </si>
  <si>
    <t>Other Payables</t>
  </si>
  <si>
    <t>20401040</t>
  </si>
  <si>
    <t xml:space="preserve">Guaranty/Security Deposits Payable </t>
  </si>
  <si>
    <t>20401020</t>
  </si>
  <si>
    <t>Trust Liabilities - Disaster Risk Reduction and Management Fund</t>
  </si>
  <si>
    <t>20401010</t>
  </si>
  <si>
    <t>Trust Liabilities</t>
  </si>
  <si>
    <t>20201050</t>
  </si>
  <si>
    <t>Due to NGAs</t>
  </si>
  <si>
    <t>20201040</t>
  </si>
  <si>
    <t>Due to PhilHealth</t>
  </si>
  <si>
    <t>20201030</t>
  </si>
  <si>
    <t>Due to Pag-IBIG - Pag-IBIG Premium</t>
  </si>
  <si>
    <t>Due to Pag-IBIG - Pag-IBIG Multi-Purpose Loan</t>
  </si>
  <si>
    <t>Due to Pag-IBIG - Pag-IBIG Housing Loan</t>
  </si>
  <si>
    <t>20201020</t>
  </si>
  <si>
    <t>Due to GSIS - Salary Loan</t>
  </si>
  <si>
    <t>Due to GSIS - Policy Loan</t>
  </si>
  <si>
    <t>Due to GSIS - Life and Retirement Premium</t>
  </si>
  <si>
    <t>20101020</t>
  </si>
  <si>
    <t>Due to Officers and Employees</t>
  </si>
  <si>
    <t>20101010</t>
  </si>
  <si>
    <t>Accounts Payable</t>
  </si>
  <si>
    <t>19999990</t>
  </si>
  <si>
    <t>Other Assets</t>
  </si>
  <si>
    <t>19902050</t>
  </si>
  <si>
    <t>Prepaid Insurance</t>
  </si>
  <si>
    <t>19902030</t>
  </si>
  <si>
    <t>Prepaid Registration</t>
  </si>
  <si>
    <t>19902020</t>
  </si>
  <si>
    <t>Prepaid Rent</t>
  </si>
  <si>
    <t>19901040</t>
  </si>
  <si>
    <t>Advances to Officers and Employees</t>
  </si>
  <si>
    <t>19901030</t>
  </si>
  <si>
    <t>Advances to Special Disbursing Officer</t>
  </si>
  <si>
    <t>Breeding Stocks</t>
  </si>
  <si>
    <t>10699991</t>
  </si>
  <si>
    <t>Accumulated Depreciation - Other Property, Plant and Equipment</t>
  </si>
  <si>
    <t>10699990</t>
  </si>
  <si>
    <t>Other Property, Plant and Equipment</t>
  </si>
  <si>
    <t>10607021</t>
  </si>
  <si>
    <t>Accumulated Depreciation - Books</t>
  </si>
  <si>
    <t>10607020</t>
  </si>
  <si>
    <t xml:space="preserve">Books </t>
  </si>
  <si>
    <t>10607011</t>
  </si>
  <si>
    <t>Accumulated Depreciation - Furniture and Fixtures</t>
  </si>
  <si>
    <t>10607010</t>
  </si>
  <si>
    <t xml:space="preserve">Furniture and Fixtures </t>
  </si>
  <si>
    <t>10606011</t>
  </si>
  <si>
    <t>Accumulated Depreciation - Motor Vehicles</t>
  </si>
  <si>
    <t>10606010</t>
  </si>
  <si>
    <t>Motor Vehicles</t>
  </si>
  <si>
    <t>10605991</t>
  </si>
  <si>
    <t>Accumulated Depreciation - Other Equipment</t>
  </si>
  <si>
    <t>10605990</t>
  </si>
  <si>
    <t>Other Equipment</t>
  </si>
  <si>
    <t>10605111</t>
  </si>
  <si>
    <t>Accumulated Depreciation - Medical Equipment</t>
  </si>
  <si>
    <t>10605110</t>
  </si>
  <si>
    <t>Medical Equipment</t>
  </si>
  <si>
    <t>10605091</t>
  </si>
  <si>
    <t>Accumulated Depreciation - Disaster Response and Rescue Equipment</t>
  </si>
  <si>
    <t>10605090</t>
  </si>
  <si>
    <t>Disaster Response and Rescue Equipment - Flood and Rescue Equipment</t>
  </si>
  <si>
    <t>10605071</t>
  </si>
  <si>
    <t>Accumulated Depreciation - Communication Equipment</t>
  </si>
  <si>
    <t>10605070</t>
  </si>
  <si>
    <t>Communication Equipment</t>
  </si>
  <si>
    <t>10605031</t>
  </si>
  <si>
    <t xml:space="preserve">Accumulated Depreciation - Information and Communication Technology  Equipment </t>
  </si>
  <si>
    <t>10605030</t>
  </si>
  <si>
    <t xml:space="preserve">Information and Communication Technology  Equipment </t>
  </si>
  <si>
    <t>10605021</t>
  </si>
  <si>
    <t>Accumulated Depreciation - Office Equipment</t>
  </si>
  <si>
    <t>10605020</t>
  </si>
  <si>
    <t>Office Equipment</t>
  </si>
  <si>
    <t>10604011</t>
  </si>
  <si>
    <t>Accumulated Depreciation - Buildings</t>
  </si>
  <si>
    <t>10604010</t>
  </si>
  <si>
    <t>Buildings</t>
  </si>
  <si>
    <t>10602991</t>
  </si>
  <si>
    <t>Accumulated Depreciation - Other Land Improvements</t>
  </si>
  <si>
    <t>10602990</t>
  </si>
  <si>
    <t>Other Land Improvements</t>
  </si>
  <si>
    <t>10601010</t>
  </si>
  <si>
    <t>Land</t>
  </si>
  <si>
    <t>10404990</t>
  </si>
  <si>
    <t>Other Supplies and Materials Inventory</t>
  </si>
  <si>
    <t>10404050</t>
  </si>
  <si>
    <t>Food Supplies Inventory</t>
  </si>
  <si>
    <t>10402040</t>
  </si>
  <si>
    <t>Medical, Dental and Laboratory Supplies for Distribution</t>
  </si>
  <si>
    <t>10404010</t>
  </si>
  <si>
    <t>Office Supplies Inventory</t>
  </si>
  <si>
    <t>10402020</t>
  </si>
  <si>
    <t>Welfare Goods for Distribution</t>
  </si>
  <si>
    <t>10399990</t>
  </si>
  <si>
    <t>Other Receivables</t>
  </si>
  <si>
    <t>10399030</t>
  </si>
  <si>
    <t>Due from Non-Government Organizations/Civil Society Organizations</t>
  </si>
  <si>
    <t>10399020</t>
  </si>
  <si>
    <t>Due from Officers and Employees</t>
  </si>
  <si>
    <t>10399010</t>
  </si>
  <si>
    <t>Receivables- Disallowances/Charges</t>
  </si>
  <si>
    <t>10303030</t>
  </si>
  <si>
    <t>Due from Local Government Units</t>
  </si>
  <si>
    <t>10303010</t>
  </si>
  <si>
    <t>Due from National Government Agencies</t>
  </si>
  <si>
    <t>10104040</t>
  </si>
  <si>
    <t>Cash - Modified Disbursement System (MDS), Regular</t>
  </si>
  <si>
    <t>10104030</t>
  </si>
  <si>
    <t xml:space="preserve">Cash - Treasury/Agency Deposit, Trust </t>
  </si>
  <si>
    <t>10104020</t>
  </si>
  <si>
    <t>Cash - Treasury/Agency Deposit, Special Account</t>
  </si>
  <si>
    <t>10104010</t>
  </si>
  <si>
    <t>Cash - Treasury/Agency Deposit, Regular</t>
  </si>
  <si>
    <t>Cash in Bank-Local Currency Account, Savings Account</t>
  </si>
  <si>
    <t>24</t>
  </si>
  <si>
    <t>10102020</t>
  </si>
  <si>
    <t>Cash in Bank - Local Currency, Current Account - Land Bank of the Philippines ( LBP)</t>
  </si>
  <si>
    <t>10101020</t>
  </si>
  <si>
    <t>Petty Cash</t>
  </si>
  <si>
    <t>10101010</t>
  </si>
  <si>
    <t>Cash - Collecting Officers</t>
  </si>
  <si>
    <t>CREDIT</t>
  </si>
  <si>
    <t>DEBIT</t>
  </si>
  <si>
    <t>Credit</t>
  </si>
  <si>
    <t>Debit</t>
  </si>
  <si>
    <t>SUB-OBJECT</t>
  </si>
  <si>
    <t>ACCOUNT CODE</t>
  </si>
  <si>
    <t>ACCOUNT TITLE</t>
  </si>
  <si>
    <t>FUND 07</t>
  </si>
  <si>
    <t>FUND 06 - IGP</t>
  </si>
  <si>
    <t>FUND 06</t>
  </si>
  <si>
    <t>FUND 04</t>
  </si>
  <si>
    <t>FUND 03</t>
  </si>
  <si>
    <t>FUND 01</t>
  </si>
  <si>
    <t>As of April 30, 2021</t>
  </si>
  <si>
    <t>Consolidated Trial Balance (ALL FUNDS)</t>
  </si>
  <si>
    <t>CONSOLIDATED AGENCY FUND</t>
  </si>
  <si>
    <t>Field Office 02</t>
  </si>
  <si>
    <t>#03 Pagayaya Street, Regional Government Center, Carig Sur, Tuguegarao City</t>
  </si>
  <si>
    <t>Department of Social Welfare and Development Field Office II</t>
  </si>
  <si>
    <t>DSWD-Field Office 02</t>
  </si>
  <si>
    <t>Tuguegarao City, Cagayan</t>
  </si>
  <si>
    <t>REGULAR AGENCY - FUND CLUSTER 01</t>
  </si>
  <si>
    <t>DETAILS OF SUBSIDY FROM NATIONAL GOVERNMENT ACCOUNT  " 4-03-01-010-00 "</t>
  </si>
  <si>
    <t>TRA</t>
  </si>
  <si>
    <t>Current Month</t>
  </si>
  <si>
    <t>NTA</t>
  </si>
  <si>
    <t>Subsidy From National Government</t>
  </si>
  <si>
    <t>NCA</t>
  </si>
  <si>
    <t xml:space="preserve">PARTICULARS                       </t>
  </si>
  <si>
    <t>SARO / SAA NUMBER</t>
  </si>
  <si>
    <t>NCA / NTA NUMBER</t>
  </si>
  <si>
    <t>DATE</t>
  </si>
  <si>
    <t>AMOUNT</t>
  </si>
  <si>
    <t xml:space="preserve"> FUND 01: ( NCA )</t>
  </si>
  <si>
    <t>January Requirement</t>
  </si>
  <si>
    <t>NCA-BMB-B-21-0000257</t>
  </si>
  <si>
    <t>February Requirement</t>
  </si>
  <si>
    <t>March Requirement</t>
  </si>
  <si>
    <t>April Requirement</t>
  </si>
  <si>
    <t>NCA-2021-B00147B</t>
  </si>
  <si>
    <t>April - June Requirement</t>
  </si>
  <si>
    <t>July - September Requirement</t>
  </si>
  <si>
    <t>October - December Requirement</t>
  </si>
  <si>
    <t>Sub Total NCA</t>
  </si>
  <si>
    <t>GASS 2021-II-3 CuAp</t>
  </si>
  <si>
    <t>202102364</t>
  </si>
  <si>
    <t>GASS 2019-II-55 APPY</t>
  </si>
  <si>
    <t>202103004</t>
  </si>
  <si>
    <t>(100000-10000-1000 GASS)</t>
  </si>
  <si>
    <t>ICTMS 2021-II-4 CuAp</t>
  </si>
  <si>
    <t>ICTMS-2020-II-4 APPY</t>
  </si>
  <si>
    <t>ICTMS-2021-II-4 CuAp</t>
  </si>
  <si>
    <t>ICTMS-2021-II-8* CoAp</t>
  </si>
  <si>
    <t>ICTMS-2021-II-7* CoAp</t>
  </si>
  <si>
    <t>(200000-10000-1000 ICTMS)</t>
  </si>
  <si>
    <t>STB - 2021-II-4 CuAp</t>
  </si>
  <si>
    <t>STB - II - APPY</t>
  </si>
  <si>
    <t>STB - 2021 - II - 4 CuAp</t>
  </si>
  <si>
    <t>(200000-10000-3000 STB)</t>
  </si>
  <si>
    <t>PDPB 2021-II-4 CuAp</t>
  </si>
  <si>
    <t>(200000-10000-4000 PDPB)</t>
  </si>
  <si>
    <t>NHTS-PR 2019-II-52 APPY</t>
  </si>
  <si>
    <t>(200000-20000-1000 NHTS-PR)</t>
  </si>
  <si>
    <t>(PANTAWID) 2021-II-3 CuAp</t>
  </si>
  <si>
    <t>202101601</t>
  </si>
  <si>
    <t>(PANTAWID) 2021-II-19 CuAp</t>
  </si>
  <si>
    <t>202104802</t>
  </si>
  <si>
    <t>(PANTAWID) 2021-II-36 CuAp</t>
  </si>
  <si>
    <t>202109204</t>
  </si>
  <si>
    <t>(PANTAWID) 2020-II-20(GOP) CoAp</t>
  </si>
  <si>
    <t>(310100-10000-1000 Pantawid)</t>
  </si>
  <si>
    <t>SLP 2021-II-4 CuAp</t>
  </si>
  <si>
    <t>202102084</t>
  </si>
  <si>
    <t>SLP 2021-II-APPY</t>
  </si>
  <si>
    <t>202103040</t>
  </si>
  <si>
    <t>202104060</t>
  </si>
  <si>
    <t>SLP 2021-II-19 CuAp</t>
  </si>
  <si>
    <t>202104074</t>
  </si>
  <si>
    <t>SLP 2021-II-4 CoAp</t>
  </si>
  <si>
    <t>(310100-10000-2000 SLP)</t>
  </si>
  <si>
    <t>CRCF-PMB 2021-II-11 CuAp</t>
  </si>
  <si>
    <t>202102457</t>
  </si>
  <si>
    <t>CRCF APPY</t>
  </si>
  <si>
    <t>202103226</t>
  </si>
  <si>
    <t>202104025</t>
  </si>
  <si>
    <t>CRCF-OUSC 2021-II-27 CoAp</t>
  </si>
  <si>
    <t>(320101-10000-1000 CRCF)</t>
  </si>
  <si>
    <t>SFP-II APPY</t>
  </si>
  <si>
    <t>(320102-10000-1000 SFP)</t>
  </si>
  <si>
    <t>SOCPEN 2020-II-APPY</t>
  </si>
  <si>
    <t>SOCPEN 2020-II-7 CuAp</t>
  </si>
  <si>
    <t>(320103-10000-1000 SOCPEN)</t>
  </si>
  <si>
    <t>Centenarian-2021-II-4 CuAp</t>
  </si>
  <si>
    <t>202102329</t>
  </si>
  <si>
    <t>Centenarian II-APPY</t>
  </si>
  <si>
    <t>202103009</t>
  </si>
  <si>
    <t>202104181</t>
  </si>
  <si>
    <t>(320103-10000-2000 CENTENARIAN)</t>
  </si>
  <si>
    <t>PSIF-AICS 2021-II-4 CuAp</t>
  </si>
  <si>
    <t>202101005</t>
  </si>
  <si>
    <t>PSIF-AICS 2021-II-17 CuAp</t>
  </si>
  <si>
    <t>PSIF-AICS 2021-II-23 CuAp</t>
  </si>
  <si>
    <t>202102003</t>
  </si>
  <si>
    <t>PSIF-COMBASED)-2021-II-45 CuAp</t>
  </si>
  <si>
    <t>202102045</t>
  </si>
  <si>
    <t>202102097</t>
  </si>
  <si>
    <t>202102124</t>
  </si>
  <si>
    <t>PSIF-ADOPTION 2021-II-61 CuAp</t>
  </si>
  <si>
    <t>PSIF-AICS 2021-II-36 CuAp</t>
  </si>
  <si>
    <t>202102151</t>
  </si>
  <si>
    <t>PSIF-AICS 2020-II-604</t>
  </si>
  <si>
    <t>202103001</t>
  </si>
  <si>
    <t>PSIF-AICS II-APPY</t>
  </si>
  <si>
    <t>202103124</t>
  </si>
  <si>
    <t>202103134</t>
  </si>
  <si>
    <t>PSIF-AICS 2020-II-68</t>
  </si>
  <si>
    <t>202103140</t>
  </si>
  <si>
    <t>202103211</t>
  </si>
  <si>
    <t>PSIF-AICS 2021-II-84 CuAp</t>
  </si>
  <si>
    <t>PSIF-AICS 2021-II-144 CoAp</t>
  </si>
  <si>
    <t>202104146</t>
  </si>
  <si>
    <t>ISSO-2021-II-18 CuAp</t>
  </si>
  <si>
    <t>ISSO-2021-II-2* CoAp</t>
  </si>
  <si>
    <t>202104221</t>
  </si>
  <si>
    <t>PSIF-AICS 2021-II-110 CuAp</t>
  </si>
  <si>
    <t>202104224</t>
  </si>
  <si>
    <t>202104253</t>
  </si>
  <si>
    <t>PSIF-AICS 2021-II-100 CuAp</t>
  </si>
  <si>
    <t>PSIF-AICS 2021-II-128 CuAp</t>
  </si>
  <si>
    <t>PSIF-AICS 2021-II-173 CoAp</t>
  </si>
  <si>
    <t>PSIF-AICS 2021-II-179 CuAp</t>
  </si>
  <si>
    <t>PSIF-AICS 2021-II-165 CuAp</t>
  </si>
  <si>
    <t>202104557</t>
  </si>
  <si>
    <t>PSIF-AICS 2021-II-203 CuAp</t>
  </si>
  <si>
    <t>202104575</t>
  </si>
  <si>
    <t>PSIF-AICS 2021-II-218 CuAp</t>
  </si>
  <si>
    <t>202104590</t>
  </si>
  <si>
    <t>(3201041-10000-1000 PROTECTIVE)</t>
  </si>
  <si>
    <t>PWDs/OP-2021-II-4 CuAp</t>
  </si>
  <si>
    <t>202102266</t>
  </si>
  <si>
    <t>PWD/OP-2021-II-2 CuAp</t>
  </si>
  <si>
    <t>202103253</t>
  </si>
  <si>
    <t>(3201041-10000-2000 PWDs / OP)</t>
  </si>
  <si>
    <t>UCT-IOC-2020-II-4 CuAp</t>
  </si>
  <si>
    <t>UCT-APPY 2019-II-52</t>
  </si>
  <si>
    <t>UCT-IOC APPY 2019-II-67</t>
  </si>
  <si>
    <t>UCT-GOP APPY 2019-II-33</t>
  </si>
  <si>
    <t>UCT-GOP APPY 2018-II-25</t>
  </si>
  <si>
    <t>UCT-IOC 2020-II-4 CuAp</t>
  </si>
  <si>
    <t>UCT-IOC 2020-II-20 CuAp</t>
  </si>
  <si>
    <t>UCT-IOC 2020-II-36 CuAp</t>
  </si>
  <si>
    <t>UCT-IOC-2020-II-20 CuAp</t>
  </si>
  <si>
    <t>UCT-IOC-2020-II-36CuAp</t>
  </si>
  <si>
    <t>UCT-IOC-2020-II-58 CuAp</t>
  </si>
  <si>
    <t>(320104-20000-3000 UCT)</t>
  </si>
  <si>
    <t>ISSO-2021-II-2 CuAp</t>
  </si>
  <si>
    <t>202101037</t>
  </si>
  <si>
    <t>(320105-10000-1000 ISSO)</t>
  </si>
  <si>
    <t>RRPTP-2020-II-4 CuAp</t>
  </si>
  <si>
    <t>(320105-10000-3000 RRPTP)</t>
  </si>
  <si>
    <t>RRPTP - 2021-II-4 CuAp</t>
  </si>
  <si>
    <t>202102019</t>
  </si>
  <si>
    <t>DRRP CC 2021-II-19 CuAp</t>
  </si>
  <si>
    <t>202001052</t>
  </si>
  <si>
    <t>DRRP 2021-II-3 CuAp</t>
  </si>
  <si>
    <t>202101063</t>
  </si>
  <si>
    <t>202102209</t>
  </si>
  <si>
    <t>202102241</t>
  </si>
  <si>
    <t>DRRP II-APPY</t>
  </si>
  <si>
    <t>202103285</t>
  </si>
  <si>
    <t>DRRP-CC 2021-II-19 CuAp</t>
  </si>
  <si>
    <t>202103309</t>
  </si>
  <si>
    <t>202104298</t>
  </si>
  <si>
    <t>202104347</t>
  </si>
  <si>
    <t>(330100-10000-1000 DRRP)</t>
  </si>
  <si>
    <t>QRF-CF 2021-II-2 CuAp</t>
  </si>
  <si>
    <t>QRF-II-APPY</t>
  </si>
  <si>
    <t>QRF 2021-II-2</t>
  </si>
  <si>
    <t>QRF-CF 2021-II-21 CoAp</t>
  </si>
  <si>
    <t>(330100-10000-3000 QRF)</t>
  </si>
  <si>
    <t>SB-2021-II-3 CuAp</t>
  </si>
  <si>
    <t>202101080</t>
  </si>
  <si>
    <t>202102311</t>
  </si>
  <si>
    <t>SB 2021-II-3 CuAp</t>
  </si>
  <si>
    <t>202104001</t>
  </si>
  <si>
    <t>SB-2021-II-19 CuAp</t>
  </si>
  <si>
    <t>(340100-10000-1000 SB)</t>
  </si>
  <si>
    <t>SWIDB 2021-II-2 CuAp</t>
  </si>
  <si>
    <t>202102420</t>
  </si>
  <si>
    <t>(350100-10000-2000 SWIDB)</t>
  </si>
  <si>
    <t>II-APPY</t>
  </si>
  <si>
    <t>(350100-10000-1000)</t>
  </si>
  <si>
    <t>EPAHP 2021-II-4</t>
  </si>
  <si>
    <t>202103055</t>
  </si>
  <si>
    <t>202104043</t>
  </si>
  <si>
    <t>(200000-10000-5000 EPAHP)</t>
  </si>
  <si>
    <t xml:space="preserve">                                   Sub - Total NCA and NTA received for CY 2020</t>
  </si>
  <si>
    <t>T.R.A. (cumulative)</t>
  </si>
  <si>
    <t>Sub-Total</t>
  </si>
  <si>
    <t xml:space="preserve">Less : </t>
  </si>
  <si>
    <t>Replacement of Staled, Cancelled Checks &amp; Adjustments under MDS Fund Cluster 01</t>
  </si>
  <si>
    <t>Return of Unspended Cash Advances</t>
  </si>
  <si>
    <t>Grand Total</t>
  </si>
  <si>
    <t>THIS MONTH</t>
  </si>
  <si>
    <t>LAST MONTH</t>
  </si>
  <si>
    <t>Prepared By:</t>
  </si>
  <si>
    <t>RECAPITULATION :</t>
  </si>
  <si>
    <t>Notice of Cash Allocation</t>
  </si>
  <si>
    <t xml:space="preserve">Notice of Transferred Allocation </t>
  </si>
  <si>
    <t>Tax Remittance Advice</t>
  </si>
  <si>
    <t>Replacement of Staled, Cancelled Checks and Adjustments</t>
  </si>
  <si>
    <t>Replacement of Staled</t>
  </si>
  <si>
    <t>Cancelled Checks</t>
  </si>
  <si>
    <t>Adjustments</t>
  </si>
  <si>
    <t>Total</t>
  </si>
  <si>
    <t>Date/Time Printed  :      May 11, 2021  02:11:51 PM</t>
  </si>
  <si>
    <t>OIC Chief - Finance Management Division</t>
  </si>
  <si>
    <t>Certified Correct :</t>
  </si>
  <si>
    <t xml:space="preserve">To recognize the collection of return unspent cash advance under O.R. # 9893041. To  Rosario Corpuz under check# 202625 dated March 2, 2021 amounting to P 190.35.  </t>
  </si>
  <si>
    <t>2021-04-002794</t>
  </si>
  <si>
    <t>30</t>
  </si>
  <si>
    <t>Apr</t>
  </si>
  <si>
    <t xml:space="preserve">To recognize the receipt of collection for the return of unspent cash advance for O.R. # 9893036. To - MA. ASUNCION ARMADA HAMOR under check # 202840 dtd. 3/11/2021 amounting to P750.00.      </t>
  </si>
  <si>
    <t>2021-04-002791</t>
  </si>
  <si>
    <t>29</t>
  </si>
  <si>
    <t xml:space="preserve">To record the receipt of collection for the return of unspent cash advances under OR # 9893035. To -JULIET  LAURETA GACUTAN under check #s 194973 dtd. 12/11/2019 et al. amounting to P 1,000.00.  </t>
  </si>
  <si>
    <t>2021-04-002789</t>
  </si>
  <si>
    <t>28</t>
  </si>
  <si>
    <t xml:space="preserve">To recognize the receipt of collection for the return of unspent cash advance for O.R. # 9893034. To -DELIA  COMPARES DE GUZMAN under check # 194924 dtd. 12/9/2019 amounting to P 830.00.  </t>
  </si>
  <si>
    <t>2021-04-002787</t>
  </si>
  <si>
    <t xml:space="preserve">To record receipt of collection for return of unspent cash advance under O.R. # 9893033. To -JULIET  LAURETA GACUTAN under check #s 194904 et al. amounting to P4, 948.70.            </t>
  </si>
  <si>
    <t>2021-04-002781</t>
  </si>
  <si>
    <t xml:space="preserve">To recognize the receipt of collection for unspent cash advance under O.R. # 9893032.  To- FRANCO LOPEZ under Check # 194985 dated 12/11/2019 amounting to P 56,350.00.  </t>
  </si>
  <si>
    <t>2021-04-002779</t>
  </si>
  <si>
    <t>To recognize the receipt of collection for the retrun of over  payment of gratuity pay under O.R. #s 9893025 et al. To -NERIEZA SAPLA et al. for check # 196196 dtd. 04/27/2020 fully liquidated under JEV-2020-12-010028. BREAKDOWN:    O.R. #           Payor</t>
  </si>
  <si>
    <t>2021-04-002759</t>
  </si>
  <si>
    <t xml:space="preserve">To recognize the receipt of collection for return of unspent cash advance under  O.R. # 9893028- To SONNY CUTHBERT ARICHETA under check #s 194946 dtd. 12/9/2019 amounting to Php 16,337.15.         </t>
  </si>
  <si>
    <t>2021-04-002736</t>
  </si>
  <si>
    <t>27</t>
  </si>
  <si>
    <t xml:space="preserve">To recognize the receipt of collection for the return of unspent cash advance under O.R. # 9893024. To -MARICEL  TURINGAN BALISI under check # 125597 dtd. 11/02/2016 amounting to  P 2,720.66.      </t>
  </si>
  <si>
    <t>2021-04-002726</t>
  </si>
  <si>
    <t>26</t>
  </si>
  <si>
    <t xml:space="preserve">To record the receipt of collection for the return of unspent cash advance for O.R. # 9893023 dtd. 4/26/21. To -FRANCO  GALLEGO LOPEZ under check # 202421 dtd. 02/17/21 amnounting to P 139.50.      </t>
  </si>
  <si>
    <t>2021-04-002601</t>
  </si>
  <si>
    <t xml:space="preserve">To recognize receipt of collection for the return of unspent cash advance for O.R. # 9893022 dtd. 4/26/21. To -FRANCO  GALLEGO LOPEZ under check # 200969 dtd. 12/10/2020 amounting to P 386.88.    </t>
  </si>
  <si>
    <t>2021-04-002591</t>
  </si>
  <si>
    <t xml:space="preserve">To recognize the receipt of collection for the return of unspent Fund Transfer for O.R. # 9893021 dtd. 4/26/21. To -LGU DUPAX DEL SUR, NUEVA VIZCAYA under check # 196311 dtd. 05/11/2020 amounting to P 54,000.00.      </t>
  </si>
  <si>
    <t>2021-04-002590</t>
  </si>
  <si>
    <t xml:space="preserve">To recognize the receipt of collection for the return of unspent fund transfer for O.R. # 9893020 dtd. 4/26/21. To - LGU DUPAX DEL SUR, NUEVA VIZCAYA under check # 97699 dtd. 11/3/2015 amounting to P 38, 129.10.      </t>
  </si>
  <si>
    <t>2021-04-002589</t>
  </si>
  <si>
    <t xml:space="preserve">To recognize receipt of collection for the return of unspent cash advances for O.R. # 9893019. To -LGU DUPAX DEL SUR, NUEVA VIZCAYA under check # 119026 dtd. 9/21/2016 amounting to P 1,669.71.  </t>
  </si>
  <si>
    <t>2021-04-002587</t>
  </si>
  <si>
    <t xml:space="preserve">To recognize receipt of collection for return of unspent cash advance under O. R. # 9893018. To - Maricel T. Balisi under check no. 119050 dated 12/21/2016  amounting to P 8,000.00.  </t>
  </si>
  <si>
    <t>2021-04-002548</t>
  </si>
  <si>
    <t>23</t>
  </si>
  <si>
    <t xml:space="preserve">To recognize the collection of Registration fee of DIOCESAN SOCIAL ACTION CENTER-ILAGAN INC. under O.R. # 9893017 amounting to P 1,000.00.      </t>
  </si>
  <si>
    <t>2021-04-002583</t>
  </si>
  <si>
    <t>22</t>
  </si>
  <si>
    <t>To recognize receipt of collection for the processing and registration fee of NESTOR NOEL Q. DAYAG SCHOLARSHIP FOUNDATION, INC.  under O.R. #s 9893004 and 9893005 amounting to P 2,000.00. -BREAKDOWN:    O.R. #           Particulars               Amount  9</t>
  </si>
  <si>
    <t>Processing Fees</t>
  </si>
  <si>
    <t>2021-04-002580</t>
  </si>
  <si>
    <t xml:space="preserve">To   record  receipt of collection for Certification Fee for Minors Travelling Abroad ( MTA Clearance) of PRINCESS MAE PANGILINAN  under OR# 9893002 amounting to 300.00.      </t>
  </si>
  <si>
    <t>Clearance and Certification Fees</t>
  </si>
  <si>
    <t>2021-04-002574</t>
  </si>
  <si>
    <t>21</t>
  </si>
  <si>
    <t xml:space="preserve">To recognized the receipt of collection for the return of unspent cash advances for O.R. # 9893001. To -MARICEL TURINGAN BALISI under check # 125197 dtd. 10/28/2016 amounting to P 5,300.00.      </t>
  </si>
  <si>
    <t>2021-04-002547</t>
  </si>
  <si>
    <t xml:space="preserve">To recognize receipt of collection for return of unspent cash advance under O. R. # 9893000. To - Maricel T. Balisi under check no. 119050 dated 12/21/2016  amounting to P 20,500.00.      </t>
  </si>
  <si>
    <t>2021-04-002545</t>
  </si>
  <si>
    <t xml:space="preserve">To recognize the receipt of collection for the return of unspent cash advance for O.R. # 9892999. To -ROMMEL  SORIANO GAMIAO under check # 203105 dtd. 3/5/21 amounting to P 246.68.      </t>
  </si>
  <si>
    <t>2021-04-002571</t>
  </si>
  <si>
    <t>19</t>
  </si>
  <si>
    <t xml:space="preserve">To recognized the receipt of collection for the return of unspent cash advances for O.R. # 9892994. To -MARICEL TURINGAN BALISI under check # 125197 dtd. 10/28/2016 amounting to P 5,000.00.      </t>
  </si>
  <si>
    <t>2021-04-002543</t>
  </si>
  <si>
    <t>16</t>
  </si>
  <si>
    <t xml:space="preserve">To recognize the receipt of collection for the return of unspent cash advances for O.R. #s 9892993. To MARICEL TURINGAN BALISI under check #s 124968 dtd. 10/12/16 amounting to P 61,000.00.    </t>
  </si>
  <si>
    <t>2021-04-002541</t>
  </si>
  <si>
    <t xml:space="preserve">To recognized the receipt of collection for the return of unspent Fund Transfer for O.R. # 9892991. To -LGU ECHAGUE, ISABELA under check #s 180185 dtd. 12/28/2017 et al. amounting to P 231,000.00. -BREAKDOWN:    O.R. #  Check # &amp; Date   Amount   9892991  </t>
  </si>
  <si>
    <t>2021-04-002532</t>
  </si>
  <si>
    <t xml:space="preserve">To recognize the receipt of collection of Clearances for Minors Travelling Abroad (MTA) under O.R. #s 9892989 et al. To -FRANCESS AUDRIE GAIL ABERGAS et al. amounting to P1,200.00. - BREAKDOWN:    O.R. #              PAYOR                                 </t>
  </si>
  <si>
    <t>2021-04-002520</t>
  </si>
  <si>
    <t xml:space="preserve">To recognize the receipt of collection for the Sale of Scrap Materials under O.R. #s 9892987-88. To MARLON MANULAGA amounting to P 4,148.00.  -BREAKDOWN:    O.R. #                 Payor                             Amount  9892987 MARLON MANULAGA  530.00  </t>
  </si>
  <si>
    <t>2021-04-002517</t>
  </si>
  <si>
    <t>15</t>
  </si>
  <si>
    <t xml:space="preserve">To recognize the receipt of collection for overpayment under O.R. # 9892985 dtd. 4/14/21. To FELINETTE GENERAL MERCHANDISE amounting to P360.00.      </t>
  </si>
  <si>
    <t>2021-04-003004</t>
  </si>
  <si>
    <t>14</t>
  </si>
  <si>
    <t xml:space="preserve">To recognize the receipt of collection for the return of unspent cash advances under O.R. 9892986. To -MYLENE  ECHAVARI ATTABAN under check # 202224 dtd. 1/28/2021 amounting to P 2,200.00.  </t>
  </si>
  <si>
    <t>2021-04-002512</t>
  </si>
  <si>
    <t xml:space="preserve">To recognized the receipt of collection for the return of cash advance under O.R. # 9892984. To FRANCO  GALLEGO LOPEZ under check #200227 dtd. 9/30/2020 amounting to P 31.20.    </t>
  </si>
  <si>
    <t>2021-04-002498</t>
  </si>
  <si>
    <t xml:space="preserve">To recognize the receipt of collection for the return of unspent cash advances under O.R. # 9892983. To -FRANCO  GALLEGO LOPEZ under check # 199128 dtd. 8/5/2020 amounting to P 316.07.         </t>
  </si>
  <si>
    <t>2021-04-002491</t>
  </si>
  <si>
    <t xml:space="preserve">To recognize the receipt of collection for the sale of Scrap Material under O.R. # 9892982. To -MARCIANO DOCTOLERO DAMEG amounting to P 800.00.        </t>
  </si>
  <si>
    <t>2021-04-002489</t>
  </si>
  <si>
    <t>13</t>
  </si>
  <si>
    <t xml:space="preserve">To recognize the receipt of collection of Clearances for Minors Travelling Abroad (MTA) under O.R. # 9892981. To -CAEL CESAR RAMIREZ amounting to P 300.00.      </t>
  </si>
  <si>
    <t>2021-04-002487</t>
  </si>
  <si>
    <t>12</t>
  </si>
  <si>
    <t xml:space="preserve">To recognize the receipt of collection for the return of unspent cash advances under O.R. # 9892979-80. To MARICEL  TURINGAN BALISI under check #s 125251 dtd. 10/28/2016 et al. amounting to P 20, 2017.00.  -BREAKDOWN:    O.R. #             CHECK # &amp; DATE </t>
  </si>
  <si>
    <t>2021-04-002485</t>
  </si>
  <si>
    <t xml:space="preserve">To recognize the receipt of collection for the return of unspent cash advances for O.R. # 9892978. To - MARCIANO DOCTOLERO DAMEG under check # 343231 dtd. 12/3/2020 amounting to P 5, 500.00.      </t>
  </si>
  <si>
    <t>2021-04-002483</t>
  </si>
  <si>
    <t>8</t>
  </si>
  <si>
    <t xml:space="preserve">To recognized the receipt of collection for Clearances of Minors Travelling Abroad (MTA) under O.R. # 9892973.   To - JACOB BRYLE C. ULANGCA amounting to P 300.00.                </t>
  </si>
  <si>
    <t>2021-04-002286</t>
  </si>
  <si>
    <t>7</t>
  </si>
  <si>
    <t xml:space="preserve">To recognize the receipt of collection for the return of unspent cash advances under O.R. 9892976. To -MYLENE  ECHAVARI ATTABAN under check # 202224 dtd. 1/28/2021 amounting to P 34,960.00.        </t>
  </si>
  <si>
    <t>2021-04-002284</t>
  </si>
  <si>
    <t xml:space="preserve">To recognize the receipt of collection for the return of unspent cash advances under O.R. #9892975. To -CELSO  LINGAN ARAO, JR. under check # 200939 12/10/2020 amounting to P 1,000.00.      </t>
  </si>
  <si>
    <t>2021-04-002281</t>
  </si>
  <si>
    <t xml:space="preserve">To recognize  the receipt of collection for the return of unspent cash advance for travelling expenses  while on official travel to Calayan, Cagayan.  To Marygrace Malana under check# 202608 dated March 2, 2021 amounting to P 3,175.00.          </t>
  </si>
  <si>
    <t>2021-04-002278</t>
  </si>
  <si>
    <t>6</t>
  </si>
  <si>
    <t xml:space="preserve">To recognized the receipt of collection for Clearances of Minors Travelling Abroad (MTA) under O.R. # 9892973.   To - JUNICHIRO V. AOKI amounting to P 300.00.        </t>
  </si>
  <si>
    <t>2021-04-002276</t>
  </si>
  <si>
    <t>5</t>
  </si>
  <si>
    <t>Account Title / Particulars</t>
  </si>
  <si>
    <t>JEV Number</t>
  </si>
  <si>
    <t>Date</t>
  </si>
  <si>
    <t>Account Code</t>
  </si>
  <si>
    <t>(01101101) Regular Agency Fund - General Fund - New General Appropriations - Specific Budgets of National Government Agencies</t>
  </si>
  <si>
    <t>Month of April 2021</t>
  </si>
  <si>
    <t>General Journal</t>
  </si>
  <si>
    <t>Date/Time Printed  :      May 11, 2021  02:09:14 PM</t>
  </si>
  <si>
    <t>To recognize the remittance of PAG-IBIG Contributions  of MOA workers for the month of April 2021  To: HDMF PAG-IBIG under LDDAP-ADA No. 0101101-04-0502-20214 dated 04/30/2021    Breakdown:Arzadon, Ramil Valerio B. et. al - 500.00  Taguiam, Felipe B. - 10</t>
  </si>
  <si>
    <t>Due to Pag-IBIG</t>
  </si>
  <si>
    <t>2021-04-002911</t>
  </si>
  <si>
    <t>To recognize the remittance of Pag-ibig Fund Contribution  (MP2-Modified Pag-ibig II)  for the month of  April  2021  To: HDMF-Pag-ibig under LDDAP-ADA No. 0101101-04-0502-2021 dated 04/30/2021    SFP  SOCPEN  CENTENARIAN  DRRM     LDDAP ADA       APRIL 2</t>
  </si>
  <si>
    <t>2021-04-002887</t>
  </si>
  <si>
    <t>Payment of Reimbursement of Travelling Expense  --To payment of: Tev March for: CUARESMA, GRANT IMMANUEL IET. AL under LDDAP ADA: 0101101-04-0493-2021 dated: 04/29/2021 amounting to: P11605.00    LDDAP ADA APRIL 2021      Ck#9900210493</t>
  </si>
  <si>
    <t>2021-04-002720</t>
  </si>
  <si>
    <t>Payment of Reimbursement of Travelling Expense  --To payment of: Tev March for: SIRIBAN, SELINA E.ET. AL under LDDAP ADA: 0101101-04-0492-2021 dated: 04/29/2021 amounting to: P32335.00      LDDAP ADA APRIL 2021    Ck#9900210492</t>
  </si>
  <si>
    <t>2021-04-002719</t>
  </si>
  <si>
    <t>Payment of Reimbursement of Travelling Expense  --To payment of: Tev March for: Buena, Janesis RR UET. AL under LDDAP ADA: 0101101-04-0488-2021 dated: 04/29/2021 amounting to: P17400.00    LDDAP ADA APRIL 2021    Ck#9900210488</t>
  </si>
  <si>
    <t>2021-04-002715</t>
  </si>
  <si>
    <t>Payment of Reimbursement of Travelling Expense  --To payment of: Tev March for: Malabad, Jacobsen DET. AL under LDDAP ADA: 0101101-04-0487-2021 dated: 04/29/2021 amounting to: P46005.00    LDDAP ADA APRIL 2021    Ck#9900210487</t>
  </si>
  <si>
    <t>2021-04-002714</t>
  </si>
  <si>
    <t>Payment of Reimbursement of Travelling Expense  --"To payment of: Tev March for: NARAG, AUGUSTUS   LITO MET. AL under LDDAP ADA: 0101101-04-0489-2021 dated: 04/29/2021 amounting to: P27150.00    LDDAP ADA APRIL 2021        Ck#9900210489</t>
  </si>
  <si>
    <t>2021-04-002711</t>
  </si>
  <si>
    <t>Payment of Overtime Services rendered - MOA  --To payment of: Overtime March 2021-moa for: Fidel, Angelica CET. AL under LDDAP ADA: 0101101-04-0495-2021 dated: 04/29/2021 amounting to: P16423.85    LDDAP ADA APRIL 2021          Ck#9900210495</t>
  </si>
  <si>
    <t>Due to BIR</t>
  </si>
  <si>
    <t>2021-04-002710</t>
  </si>
  <si>
    <t>To recognize payment of subsidies  --To payment of: Foster Care Subsidy April 2021 for: RINGOR, SHIRLEYET. AL under LDDAP ADA: 0101101-04-0496-2021 dated: 04/29/2021 amounting to: P130000.00    LDDAP ADA APRIL 2021    Ck#9900210496</t>
  </si>
  <si>
    <t>2021-04-002709</t>
  </si>
  <si>
    <t>Payment of Purchase of Inventory  --To payment of: 100 Pcs Handkerchief Et. Al For The Cvrrcy Residents for: FELINETTE GENERAL MERCHANDISE under LDDAP ADA: 0101101-04-0498-2021 dated: 04/29/2021 amounting to: P62937.00    LDDAP ADA APRIL 2021    Ck#990021</t>
  </si>
  <si>
    <t>2021-04-002705</t>
  </si>
  <si>
    <t>Payment of Repair and Maintenance  --To payment of: 20 Gals Wall Puty For The Repainting Of Cvrrcy for: PARBE LUMBER CONSTRUCTION SUPPLY INC. under LDDAP ADA: 0101101-04-0497-2021 dated: 04/29/2021 amounting to: P97207.68    LDDAP ADA APRIL 2021    Ck#990</t>
  </si>
  <si>
    <t>Repairs and Maintenance - Buildings and Other Structures</t>
  </si>
  <si>
    <t>2021-04-002704</t>
  </si>
  <si>
    <t>To record remittances / refund  --To payment of: Philhealth April 2021 (f De Villa Et. Al) for: PHILIPPINE HEALTH INSURANCE CORPORATIONET. AL under LDDAP ADA: 0101101-04-0473-2021 dated: 04/28/2021 amounting to: P132762.69    LDDAP ADA APRIL 2021  Ck#9900</t>
  </si>
  <si>
    <t>PhilHealth Contributions</t>
  </si>
  <si>
    <t>2021-04-002941</t>
  </si>
  <si>
    <t>To record remittances / refund  --To payment of: Philhealth April 2021 (r. Arzadon Et. Al) for: PHILIPPINE HEALTH INSURANCE CORPORATION ET. AL under LDDAP ADA: 0101101-04-0473-2021 dated: 04/28/2021 amounting to: P176274.75    BREAKDOWN:    Philhealth Apr</t>
  </si>
  <si>
    <t>2021-04-002930</t>
  </si>
  <si>
    <t>To recognize the remittance of MBA Salary Loans for the month of April  2021  To: Mutual Benefit Association under LDDAP-ADA No. 0101101-04-0474-2021 dated 4/28/2021    ICTMS  ARRS  50211990    LDDAP ADA        APRIL 2021      Ck#9900210474</t>
  </si>
  <si>
    <t>2021-04-002878</t>
  </si>
  <si>
    <t>To recognize the remittance of MBA Contributions of MOA workers for the month of April  2021  To: Mutual Benefit Association under LDDAP-ADA No. 0101101-04-0474-2021 dated 4/28/2021    ARRS  TARA  SFP  SOCPEN  DRMM  ICTMS    50211990    LDDAP ADA       AP</t>
  </si>
  <si>
    <t>2021-04-002872</t>
  </si>
  <si>
    <t xml:space="preserve">Payment of Magna Carta  --To payment of: Magna Carta March 2021 for: Corpuz, Rosario NET. AL under LDDAP ADA: 0101101-04-0485-2021 dated: 04/28/2021 amounting to: P19500.00    LDDAP ADA APRIL 2021  </t>
  </si>
  <si>
    <t>Subsistence Allowance</t>
  </si>
  <si>
    <t>2021-04-002793</t>
  </si>
  <si>
    <t>Payment of Overtime Services rendered  --To payment of: Overtime (moa)-march 2021 for: Basmayor, Cristine Glo AET. AL under LDDAP ADA: 0101101-04-0484-2021 dated: 04/28/2021 amounting to: P112941.10    LDDAP ADA APRIL 2021      Ck#9900210484</t>
  </si>
  <si>
    <t>2021-04-002732</t>
  </si>
  <si>
    <t>To record remittances / refund  --To payment of: Refund Sss April 2021 for: Lu, John Neil CET. AL under LDDAP ADA: 0101101-04-0484-2021 dated: 04/28/2021amounting to: P04/28/2021    LDDAP ADA APRIL 2021        Ck#9900210484</t>
  </si>
  <si>
    <t>2021-04-002727</t>
  </si>
  <si>
    <t>Payment of Reimbursement of Travelling Expense  --To payment of: Tev March for: Juan, Roxanne ET. AL under LDDAP ADA: 0101101-04-0478-2021 dated: 04/28/2021 amounting to: P50196.00    LDDAP ADA APRIL 2021      Ck#9900210478</t>
  </si>
  <si>
    <t>2021-04-002699</t>
  </si>
  <si>
    <t>Payment of Salaries  --To payment of: Dswd Personnel Salary April 16-30, 2021 for: Sadural, Sheina Angelli PET. AL under LDDAP ADA: 0101101-04-0485-2021 dated: 04/28/2021 amounting to: P10652.68    LDDAP ADA APRIL 2021      Ck#9900210485</t>
  </si>
  <si>
    <t>2021-04-002692</t>
  </si>
  <si>
    <t>--To payment of: SALARY OF JOB ORDER MARCH 16-31, 2021 for: GARCIA, FERDINAND G.ET. AL under LDDAP ADA: 0101101-04-0485-2021 dated: 04/28/2021 amounting to: P7200      LDDAP ADA APRIL 2021      Ck#9900210485</t>
  </si>
  <si>
    <t>2021-04-002691</t>
  </si>
  <si>
    <t>Payment of Reimbursement of Travelling Expense  --To payment of: Tev March for: Tejada, Romel M ET. AL under LDDAP ADA: 0101101-04-0481-2021 dated: 04/28/2021 amounting to: P66362.00    LDDAP ADA APRIL 2021  Ck#9900210481</t>
  </si>
  <si>
    <t>2021-04-002689</t>
  </si>
  <si>
    <t>Payment of Reimbursement of Travelling Expense  --To payment of: Tev March 2021 for: Abella, Joseph NET. AL under LDDAP ADA: 0101101-04-0482-2021 dated: 04/28/2021 amounting to: P44925.00    LDDAP ADA APRIL 2021    Ck#9900210482</t>
  </si>
  <si>
    <t>2021-04-002688</t>
  </si>
  <si>
    <t>Payment of Reimbursement of Travelling Expense  --To payment of: Tev March 2021 for: Romero, Glady Marie G ET. AL under LDDAP ADA: 0101101-04-0483-2021 dated: 04/28/2021 amounting to: P48490.00    LDDAP ADA APRIL 2021    Ck#9900210483</t>
  </si>
  <si>
    <t>2021-04-002687</t>
  </si>
  <si>
    <t>To record remittances / refund  --To payment of Pag Ibig Contribution for the month of April 2021 for: HDMF PAG-IBIG ET. AL under LDDAP ADA: 0101101-04-0472-2021 dated: 04/27/2021 amounting to: P87844.3    LDDAP ADA APRIL 2021    Ck#9900210472</t>
  </si>
  <si>
    <t>Pag-IBIG Contributions</t>
  </si>
  <si>
    <t>2021-04-002985</t>
  </si>
  <si>
    <t>To record remittances / refund  --To payment of: Pag Ibig Fund Contribution For The Month Of April 2021 (j. Cruz Et. Al) for: HDMF PAG-IBIGET. AL under LDDAP ADA: 0101101-04-0472-2021 dated: 04/27/2021 amounting to: P95090    LDDAP ADA APRIL 2021    Ck#99</t>
  </si>
  <si>
    <t>2021-04-002984</t>
  </si>
  <si>
    <t>To recognize the remittance of PAG-IBIG MULTI-PURPOSE LOAN(CALAMITY LOAN)  for the month of April 2021  To: HDMF PAG-IBIG under LDDAP-ADA No. 0101101-04-0472-2021 dated 04/27/2021    FERNANDO DE VILLA ET. AL-148,162.95  MYLENE ATTABAN ET. AL-25,384.40  CO</t>
  </si>
  <si>
    <t>2021-04-002951</t>
  </si>
  <si>
    <t>To recognize the remittance of PAG-IBIG CONTRIBUTION(MP2)  for the month of April 2021  To: HDMF PAG-IBIG under LDDAP-ADA No. 0101101-04-0472-2021 dated 04/27/2021    FERNANDO DE VILLA ET. AL-40,500.00  CONSTANCIA DOMINGO ET. AL-600.00  FERNANDO BAINTO ET</t>
  </si>
  <si>
    <t>2021-04-002948</t>
  </si>
  <si>
    <t>To recognize the remittance of PAG-IBIG MULTI-PURPOSE LOAN(CALAMITY LOAN)  for the month of April 2021  To: HDMF PAG-IBIG under LDDAP-ADA No. 0101101-04-0472-2021 dated 04/27/2021    FERNANDO DE VILLA ET. AL-71,011.41  MYLENE ATTABAN ET. AL-2,585.41  CONS</t>
  </si>
  <si>
    <t>2021-04-002947</t>
  </si>
  <si>
    <t xml:space="preserve">To recognize the remittance of PAG-IBIG REAL ESTATE LOAN(REL)  for the month of April 2021  To: HDMF PAG-IBIG under LDDAP-ADA No. 0101101-04-0472-2021 dated 04/27/2021    FERNANDO R. DE VILLA ET. AL-20,603.15    SFP  PPD  SLP  20201030    LDDAP ADA       </t>
  </si>
  <si>
    <t>2021-04-002946</t>
  </si>
  <si>
    <t xml:space="preserve">To recognize the remittance of PAG-IBIG FUND CONTRIBUTION for the month of April 2021  To: HDMF PAG-IBIG under LDDAP-ADA No. 0101101-04-0472-2021 dated 04/27/2021    JENALYN CABUYADAO ET. AL-5,400.00    SLP  5020101000    LDDAP ADA        APRIL 2021      </t>
  </si>
  <si>
    <t>2021-04-002945</t>
  </si>
  <si>
    <t xml:space="preserve">To recognize the remittance of PAG-IBIG CONTRIBUTION(MP2-MODIFIED PAG-IBIG II)  for the month of April 2021  To: HDMF PAG-IBIG under LDDAP-ADA No. 0101101-04-0472-2021 dated 04/27/2021    JENALYN CABUYADAO ET. AL-4,000.00    SLP  5020101000    LDDAP ADA  </t>
  </si>
  <si>
    <t>2021-04-002933</t>
  </si>
  <si>
    <t>To recognize the remittance of PAG-IBIG MULTI-PURPOSE LOAN(MPL)  for the month of April 2021  To: HDMF PAG-IBIG under LDDAP-ADA No. 0101101-04-0472-2021 dated 04/27/2021    JENALYN CABUYADAO ET. AL-3,189.84    SLP  5020101000    LDDAP ADA        APRIL 202</t>
  </si>
  <si>
    <t>2021-04-002932</t>
  </si>
  <si>
    <t xml:space="preserve">To recognize the remittance of PAG-IBIG MULTI-PURPOSE LOAN(CALAMITY LOAN)  for the month of April 2021  To: HDMF PAG-IBIG under LDDAP-ADA No. 0101101-04-0472-2021 dated 04/27/2021    JENALYN CABUYADAO ET. AL-3,470.17    SLP  5020101000    LDDAP ADA       </t>
  </si>
  <si>
    <t>2021-04-002931</t>
  </si>
  <si>
    <t>To record remittances / refund  --To payment of: Gsis Premium March 2021 for: GOVERNMENT SERVICE INSURANCE SYSTEMET. AL under LDDAP ADA: 0101101-04-0468-2021 dated: 44312 amounting to: P1458964.47    LDDAP ADA APRIL 2021    Ck#9900210468</t>
  </si>
  <si>
    <t>Employees Compensation Insurance Premiums</t>
  </si>
  <si>
    <t>Due to GSIS</t>
  </si>
  <si>
    <t>2021-04-002927</t>
  </si>
  <si>
    <t>To record remittances / refund  To recognize remittance of MBA Loan for the Month of April 2021 for: Abogado, Bryan et. al under LDDAP ADA 0101101-04-0469-2021 dated   04/26/2021      LDDAP ADA APRIL 2021  Ck#9900210469</t>
  </si>
  <si>
    <t>2021-04-002830</t>
  </si>
  <si>
    <t>To record remittances / refund  --To recognize remittance of MBA Loan for the month of April 2021 for: D De villa et al under LDDAP ADA 0101101-04-0469-2021 dated 04/26/2021    LDDAP ADA APRIL 2021    Ck#9900210469</t>
  </si>
  <si>
    <t>2021-04-002829</t>
  </si>
  <si>
    <t>To record remittances / refund  --To record remittance of MBA contribution for the month of April 2021 for : Abogado, Bryan Jay et al. under LDDAP ADA 0101101-04-0469-2021 dated 04/26/2021     LDDAP ADA APRIL 2021    Ck#9900210469</t>
  </si>
  <si>
    <t>2021-04-002826</t>
  </si>
  <si>
    <t>To record remittances / refund  -- To recognize remittance of MBA contribution for the month of April 2021 for: Cabuyado, Jenalyn et al. under LDDAP ADA 0101101-04-0469-2021 dated 04/26/2021    LDDAP ADA APRIL 2021  Ck#9900210469</t>
  </si>
  <si>
    <t>2021-04-002823</t>
  </si>
  <si>
    <t>To record remittance of MBA contribution for the month of April 2021 for : Fernando De Villa et al under LDDAP ADA 0101101-04-0469-2021 dated 04/26/2021     LDDAP ADA APRIL 2021    Ck#9900210469</t>
  </si>
  <si>
    <t>2021-04-002821</t>
  </si>
  <si>
    <t>Payment of Reimbursement of Travelling Expense  --To payment of: Tev March 2021 for: Trajano, Elma AET. AL under LDDAP ADA: 0101101-04-0471-2021 dated: 04/26/2021 amounting to: P22295.00    BREAKDOWN:   Trajano, Elma A-3750  FAMOSO, ALFREDO III G-9215  Ca</t>
  </si>
  <si>
    <t>2021-04-002754</t>
  </si>
  <si>
    <t>Payment of Reimbursement of Travelling Expense  --To payment of: Tev Feb 2021 for: BRUNO, CONRAD MARK GET. AL under LDDAP ADA: 0101101-04-0467-2021 dated: 04/26/2021 amounting to: P17245.00    breakdown:   BRUNO, CONRAD MARK G-2850    Abalos, Crizia D-572</t>
  </si>
  <si>
    <t>2021-04-002749</t>
  </si>
  <si>
    <t xml:space="preserve">Payment of Salaries (MOA 47,255.57 and Labor &amp; Wages 199,769.91)  --To payment of: Salary of job order for the period April 1-15, 2021 for: Mallillin, Ayessa MarieET. AL under LDDAP ADA: 0101101-04-0467-2021 dated: 04/26/2021 amounting to: P265,238.04    </t>
  </si>
  <si>
    <t>2021-04-002744</t>
  </si>
  <si>
    <t>Payment of Purchase of Inventory  --To payment of: 3 Pcs Long Range 8 Port For The Replacement Of The Busted Poe For The Cctv Cameras for: FIXIE COMPUTER VENTURES under LDDAP ADA: 0101101-04-0361-2021 dated: 04/14/2021 amounting to: P17280.00    LDDAP ADA</t>
  </si>
  <si>
    <t>Semi-Expendable Machinery and Equipment Expenses</t>
  </si>
  <si>
    <t>2021-04-002622</t>
  </si>
  <si>
    <t>Payment of Reimbursement of Travelling Expense  --To payment of: Tev March 2021 for: Yadan, Rucel DET. AL under LDDAP ADA: 0101101-04-0470-2021 dated: 04/26/2021 amounting to: P14,230.00    LDDAP ADA APRIL 2021    Ck#9900210470</t>
  </si>
  <si>
    <t>2021-04-002620</t>
  </si>
  <si>
    <t xml:space="preserve">Payment of Repair and Maintenance  --To payment of: 60 Pcs Stainless Signage Et. Al For The Installation Of Acrylic Signage At Dswd Warehouse for: GOLDEN GLASS BUILDERSET. AL under LDDAP ADA: 0101101-04-0458-2021 dated: 04/23/2021 amounting to: P4282.59  </t>
  </si>
  <si>
    <t>2021-04-002756</t>
  </si>
  <si>
    <t>Payment of Purchase of Inventory  --To payment of: 3 Toners Opt 55x For The Dswd F02 for: NEED INK SALES AND SERVICESET. AL under LDDAP ADA: 0101101-04-0459-2021 dated: 04/23/2021 amounting to: P579592.45    LDDAP ADA APRIL 2021    Ck#9900210459</t>
  </si>
  <si>
    <t>2021-04-002755</t>
  </si>
  <si>
    <t xml:space="preserve">Payment of Purchase of Inventory  --To payment of: 6 Pcs Tri Band For The Internet Connection To Be Installed As Part Of The Central Office Ict for: ABANA COMPUTER SERVICES under LDDAP ADA: 0101101-04-0460-2021 dated: 04/23/2021 amounting to: P73764.65   </t>
  </si>
  <si>
    <t>2021-04-002644</t>
  </si>
  <si>
    <t>Payment of Repair and Maintenance  --To payment of: 10 Pcs Baby Roller For The Extension Of Covered Pathwalk Cvrrcy for: MELDA MADRID HARDWARE CENTER, INC. under LDDAP ADA: 0101101-04-0461-2021 dated: 04/23/2021 amounting to: P129215.89    LDDAP ADA APRIL</t>
  </si>
  <si>
    <t>2021-04-002642</t>
  </si>
  <si>
    <t>Payment of Purchase of Inventory  --To payment of: 1 Roll Acetate Sheet For The Installation Of Acetate Barrier Of The Regional Haven for: ADILYNNE'S GENERAL MERCHANDISE by: ERLINDA B. SARRAIL under LDDAP ADA: 0101101-04-0463-2021 dated: 04/23/2021 amount</t>
  </si>
  <si>
    <t xml:space="preserve">Office Supplies Expenses </t>
  </si>
  <si>
    <t>2021-04-002640</t>
  </si>
  <si>
    <t xml:space="preserve">Payment of Purchase of Inventory  --To payment of: 10 Pcs Plastic Storage For The Storage Of Books Of Accounts Of Dswd F02 for: LIGHTHOUSE COOPERATIVE under LDDAP ADA: 0101101-04-0464-2021 dated: 04/23/2021 amounting to: P5600.00    LDDAP ADA APRIL 2021  </t>
  </si>
  <si>
    <t>2021-04-002638</t>
  </si>
  <si>
    <t>Payment of Purchase of Inventory  --To payment of: 2 Units Water Dispenser For The Cvrrcy At Als for: S &amp; J CALEON MARKETING INC under LDDAP ADA: 0101101-04-0465-2021 dated: 04/23/2021 amounting to: P7192.85    LDDAP ADA APRIL 2021  Ck#9900210465</t>
  </si>
  <si>
    <t>Semi-Expendable Furniture, Fixtures and Books Expenses</t>
  </si>
  <si>
    <t>2021-04-002635</t>
  </si>
  <si>
    <t>Payment of Purchase of Inventory  --To payment of: 1 Unit Steel Cabinet With Vauly For The Social Pension Program for: DBC FURNISHING under LDDAP ADA: 0101101-04-0466-2021 dated: 04/23/2021 amounting to: P17508.93    LDDAP ADA APRIL 2021    Ck#9900210466</t>
  </si>
  <si>
    <t>2021-04-002631</t>
  </si>
  <si>
    <t>Payment of Reimbursement of Travelling Expense  --To payment of AP Tev July 2020 for: Bernardo, Samantha Claire ET. AL ET. AL under LDDAP ADA: 0101101-04-0419-2021 dated: 04/19/2021 amounting to: 33850.00    LDDAP ADA APRIL 2021    Ck#9900210419</t>
  </si>
  <si>
    <t>2021-04-002409</t>
  </si>
  <si>
    <t>Payment of Salaries - PS  --To payment of: 2nd Q April 16-30 for: De Villa Jr, Fernando R ET. AL under LDDAP ADA: 0101101-04-0456-2021 dated: 04/22/2021 amounting to: P4132932.03    BREAKDOWN:  De Villa Jr, Fernando R-985711.78  Domingo, Constancia M-4228</t>
  </si>
  <si>
    <t>2021-04-002778</t>
  </si>
  <si>
    <t>Payment of Salaries MOA  --To payment of: 2nd Q April 16-30 for: Gannaban, Marites MET. AL under LDDAP ADA: 0101101-04-0457-2021 dated:04/22/2021 amounting to: P4765968.35    BREAKDOWN:  Gannaban, Marites M-483581.27  Abogado, Bryan Jay T-476835.43  Mora,</t>
  </si>
  <si>
    <t>2021-04-002776</t>
  </si>
  <si>
    <t>Payment of Repair and Maintenance  --To payment of: 1 Lot Supply And Installation Of 2 Way Ceiling For The Pipe In Music for: CIRCUIT SHOCK ELECTRICAL SALES &amp; SERVICES C/O ANTHONY DULINET. AL under LDDAP ADA: 0101101-04-0462-2021 dated: 04/23/2021 amounti</t>
  </si>
  <si>
    <t>2021-04-002769</t>
  </si>
  <si>
    <t>Payment of Repair and Maintenance  --To payment of: 8 Mm Gravel-for The Construction Of Fence Between Rscc And Rhwg for: CHI HARDWAREET. AL under LDDAP ADA: 0101101-04-0455-2021 dated: 04/22/2021 amounting to: P44292.85    LDDAP ADA APRIL 2021  Ck#9900210</t>
  </si>
  <si>
    <t>2021-04-002766</t>
  </si>
  <si>
    <t>Payment of Salaries  --To payment of: Salary Job Order April 1-15, 2021 for: Calimag, Thelma ET. AL under LDDAP ADA: 0101101-04-0450-2021 dated: 04/22/2021 amounting to: P72936.00    BREAKDOWN:   Calimag, Thelma-3840  Ultu, Kelly-3840  Gaffud, Richard T-3</t>
  </si>
  <si>
    <t>2021-04-002588</t>
  </si>
  <si>
    <t>Payment of Salaries AP  --To payment of: Hafs-january for: ESCARTIN, ALMA ET. AL  under LDDAP ADA: 0101101-04-0451-2021 dated: 04/22/2021 amounting to: P157420.00    BREAKDOWN:  ESCARTIN, ALMA -3150  OAO, JONA MARIE -3150  ASUNCION, MARIE FE -18350  FLORE</t>
  </si>
  <si>
    <t>2021-04-002542</t>
  </si>
  <si>
    <t>Payment of Overtime Services rendered AP  --To payment of: Dmrt Nov-dec 2020 for: Tugatog, Krystel Noeme T et. al  under LDDAP ADA: 0101101-04-0453-2021 dated: 04/22/2021 amounting to: P40238.41    LDDAP ADA APRIL 2021    Ck#9900210453</t>
  </si>
  <si>
    <t>2021-04-002540</t>
  </si>
  <si>
    <t xml:space="preserve">Payment of Salaries  --To payment of: Salary Of Job Order-march 1-31 for: PASION, HAZEL ANN A  ET. AL under LDDAP ADA: 0101101-04-0454-2021 dated: 04/22/2021 amounting to: 318,472.08    Breakdown:    PASION, HAZEL ANN A -19333.33  GARMA, JAYMAR -14666.67 </t>
  </si>
  <si>
    <t>2021-04-002539</t>
  </si>
  <si>
    <t>Payment of Reimbursement of Travelling Expense  --To payment of: Tev January for: NICOLAS, LOUIE JANE ET. AL  under LDDAP ADA: 0101101-04-0447-2021 dated: 04/22/2021 amounting to: P7825.00    LDDAP ADA APRIL 2021    Ck#9900210447</t>
  </si>
  <si>
    <t>2021-04-002528</t>
  </si>
  <si>
    <t>Payment of Reimbursement of Travelling Expense  --To payment of: Tev March 2021: Soc Pen Pay Out for: Dulin, Lilibeth D et. al under LDDAP ADA: 0101101-04-0452-2021 dated: 04/22/2021 amounting to: P33950.00    LDDAP ADA APRIL 2021  Ck#9900210452</t>
  </si>
  <si>
    <t>2021-04-002527</t>
  </si>
  <si>
    <t>Payment of Performance Based Bonus and Other Benefits  --To payment of: Hazard Pay January-february 2021 for: Coballes, Rebecca T (JOB ORDER) under LDDAP ADA: 0101101-04-0435-2021 dated: 04/21/2021 amounting to: P6000.00    LDDAP ADA APRIL 2021    Ck#9900</t>
  </si>
  <si>
    <t>2021-04-002476</t>
  </si>
  <si>
    <t>Payment of Salaries  --To payment of Job Order: Salary April 1-15, 2021 for: ROBERTS, ROSIE L. ET. AL under LDDAP ADA: 0101101-04-0436-2021 dated: 04/21/2021 amounting to: P171469.38    BREAKDOWN:     ROBERTS, ROSIE L.-6768  RAMOS, MARICEL C.-6768  HIPOLI</t>
  </si>
  <si>
    <t>2021-04-002475</t>
  </si>
  <si>
    <t>Payment of Reimbursement of Travelling Expense  --To payment of: Tev March 2021 for: Arugay, Myra T ET. AL under LDDAP ADA: 0101101-04-0441-2021 dated: 04/21/2021 amounting to: P7725.00    LDDAP ADA APRIL 2021  Ck#9900210441</t>
  </si>
  <si>
    <t>2021-04-002473</t>
  </si>
  <si>
    <t>Payment of Reimbursement of Travelling Expense  --To payment of: Tev January for: TALATTAD, JOMARI  ET. AL under LDDAP ADA: 0101101-04-0416-2021 dated: 44305 amounting to: P12700.00    BREAKDOWN    TALATTAD, JOMARI -2050  AGLAUA, JENIVIE -2500  CUSIPAG, J</t>
  </si>
  <si>
    <t>2021-04-002455</t>
  </si>
  <si>
    <t>Payment of Reimbursement of Travelling Expense  --To payment of: Tev March 2021 for: Soriano, Jaylord B ET. AL under LDDAP ADA: 0101101-04-0434-2021 dated: 04/21/2021 amounting to: P12489.00    LDDAP ADA APRIL 2021    Ck#9900210434</t>
  </si>
  <si>
    <t>2021-04-002451</t>
  </si>
  <si>
    <t>Payment of Reimbursement of Travelling Expense  --To payment of: Tev March for: BRUNO, CONRAD MARK G ET. AL under LDDAP ADA: 0101101-04-0433-2021 dated: 44307 amounting to: P35750.00    LDDAP ADA APRIL 2021    Ck#9900210433</t>
  </si>
  <si>
    <t>2021-04-002449</t>
  </si>
  <si>
    <t>Payment of Overtime Services rendered  --To payment of MOA: Overtime February 2021-moa for: Fidel, Angelica C ET. AL under LDDAP ADA: 0101101-04-0432-2021 dated: 04/21/2021 amounting to: P22439.57    LDDAP ADA APRIL 2021        Ck#9900210432</t>
  </si>
  <si>
    <t>2021-04-002448</t>
  </si>
  <si>
    <t>Payment of Purchase of Inventory  --To payment of: 27 Pcs Otg For The Promotive Division for: LIGHTHOUSE COOPERATIVEET. AL under LDDAP ADA: 0101101-04-0429-2021 dated: 04/20/2021 amounting to: P21060    LDDAP ADA APRIL 2021  Ck#9900210429</t>
  </si>
  <si>
    <t>2021-04-002762</t>
  </si>
  <si>
    <t>20</t>
  </si>
  <si>
    <t>Purchase of PPE  --To payment of: 1 Unit Aircondition- For The Cash Section Of Dswd F02 for: DBC FURNISHINGET. AL under LDDAP ADA: 0101101-04-0430-2021 dated: 04/20/2021 amounting to: P47785.18    LDDAP ADA APRIL 2021  Ck#9900210430</t>
  </si>
  <si>
    <t>2021-04-002761</t>
  </si>
  <si>
    <t>Payment of Purchase of Inventory  --To payment of: 15 Units Conference Chair-for The Conference Hall Of Dswd F02 3rd Floor for: DBC FURNISHINGET. AL under LDDAP ADA: 0101101-04-0430-2021 dated: 44306 amounting to: P78080.35    LDDAP ADA APRIL 2021    Ck#9</t>
  </si>
  <si>
    <t>2021-04-002758</t>
  </si>
  <si>
    <t>Payment of Purchase of Inventory  --To payment of: 1 Pc Glass Table Et. Al For The Rpmo Slp Staff for: GOLDEN GLASS BUILDERSET. AL under LDDAP ADA: 0101101-04-0431-2021 dated: 04/20/2021 amounting to: P5546.07    LDDAP ADA APRIL 2021    Ck#9900210431</t>
  </si>
  <si>
    <t>2021-04-002757</t>
  </si>
  <si>
    <t>Payment of Performance Based Bonus and Other Benefits  --To payment of: Extraordinary Miscellaneous Expenses (eme) For The Period April 2021 for: Alan, Lucia S under LDDAP ADA: 0101101-04-0432-2021 dated: 44307 amounting to: P11300    LDDAP ADA APRIL 2021</t>
  </si>
  <si>
    <t>2021-04-002446</t>
  </si>
  <si>
    <t>Payment of Overtime Services rendered MOA  --To payment of: Dswd Overtime: For The Month Of February 2021 for: Corcuera, Vanessa C ET. AL under LDDAP ADA: 0101101-04-0432-2021 dated: 44307 amounting to: P15757.37    LDDAP ADA APRIL 2021    Ck#9900210432</t>
  </si>
  <si>
    <t>2021-04-002445</t>
  </si>
  <si>
    <t>Payment of Salaries  --To payment of: Salary Of Job Order-april 1-15, 2021 for: PILLOS, JENNIE A ET. AL under LDDAP ADA: 0101101-04-0432-2021 dated: 44307 amounting to: P27408.00    BREAKDOWN:    PILLOS, JENNIE A -6768.00  BUNAGAN, MARJORIE-6598.00  TUPPA</t>
  </si>
  <si>
    <t>2021-04-002444</t>
  </si>
  <si>
    <t>Payment of Salaries  --To payment of: Initial Salary-swa Contractual for: Ybay, Allan Darvey ET. AL under LDDAP ADA: 0101101-04-0425-2021 dated: 04/20/2021 amounting to: P48155.25    LDDAP ADA APRIL 2021    Ck#9900210425</t>
  </si>
  <si>
    <t>2021-04-002440</t>
  </si>
  <si>
    <t xml:space="preserve">Payment of Overtime Services rendered  --To payment of MOA and PS: Ot February-march 2021 for: Duque, Edmin T ET. AL under LDDAP ADA: 0101101-04-0425-2021 dated: 04/20/2021 amounting to: P80,665.49  MOA - 66,013.8?  PS - 11,147.51    LDDAP ADA APRIL 2021 </t>
  </si>
  <si>
    <t>Overtime and Night Pay</t>
  </si>
  <si>
    <t>2021-04-002439</t>
  </si>
  <si>
    <t>Payment of Reimbursement of Travelling Expense  --To payment of: Tev March for: Telan, Rowela S ET. AL under LDDAP ADA: 0101101-04-0426-2021 dated: 04/20/2021 amounting to: P19180.00    LDDAP ADA APRIL 2021  Ck#9900210426</t>
  </si>
  <si>
    <t>2021-04-002437</t>
  </si>
  <si>
    <t>Payment of Reimbursement of Other MOOE  --To payment of: Reimbursement Of Incidental Needs And Other Expenses for: Monterubio,  Valentina C under LDDAP ADA: 0101101-04-0428-2021 dated: 04/20/2021 amounting to: P3047.00    LDDAP ADA APRIL 2021    Ck#990021</t>
  </si>
  <si>
    <t xml:space="preserve">Other Maintenance and Operating Expenses  </t>
  </si>
  <si>
    <t>2021-04-002435</t>
  </si>
  <si>
    <t>Payment of Reimbursement of Travelling Expense  --To payment of: Tev March 2021 for: Tobias, Amparo P ET. AL under LDDAP ADA: 0101101-04-0427-2021 dated: 04/20/2021 amounting to: P26550.00    LDDAP ADA APRIL 2021  Ck#9900210427</t>
  </si>
  <si>
    <t>2021-04-002434</t>
  </si>
  <si>
    <t>Payment of Reimbursement of Travelling Expense  --To payment of: Tev March 2021 for: Taloma, Paul Jacob A ET. AL under LDDAP ADA: 0101101-04-0402-2021 dated: 04/19/2021 amounting to: P61805.00    LDDAP ADA APRIL 2021  Ck#9900210402</t>
  </si>
  <si>
    <t>2021-04-002533</t>
  </si>
  <si>
    <t>Payment of Reimbursement of Travelling Expense  --To payment of: Tev February for: QUILANG, VINALYN ET. AL under LDDAP ADA: 0101101-04-0411-2021 dated: 04/19/2021 amounting to: P16990.00    LDDAP ADA APRIL 2021    Ck#9900210411</t>
  </si>
  <si>
    <t>2021-04-002531</t>
  </si>
  <si>
    <t>Payment of Reimbursement of Travelling Expense  --To payment of: Tev Dec 2020 for: ARRUBIO, PRINCESS LOVE JOY ET. AL under LDDAP ADA: 0101101-04-0412-2021 dated: 04/19/2021 amounting to: P32850.00    LDDAP ADA APRIL 2021    Ck#9900210412</t>
  </si>
  <si>
    <t>2021-04-002530</t>
  </si>
  <si>
    <t>Payment of Reimbursement of Travelling Expense  --To payment of: Tev January for: TUMARU, MARY JADE C ET. AL under LDDAP ADA: 0101101-04-0414-2021 dated: 04/19/2021 amounting to: P10410.00    LDDAP ADA APRIL 2021    Ck#9900210414</t>
  </si>
  <si>
    <t>2021-04-002529</t>
  </si>
  <si>
    <t>Payment of Reimbursement of Travelling Expense  --To payment of: Tev February for: TELAN, RUBY  ET. AL under LDDAP ADA: 0101101-04-0408-2021 dated: 04/19/2021 amounting to: P22940.00    LDDAP ADA APRIL 2021    Ck#9900210408</t>
  </si>
  <si>
    <t>2021-04-002462</t>
  </si>
  <si>
    <t>Payment of Reimbursement of Travelling Expense  --To payment of: Tev January for: BACANI, JULIETA T. ET. AL  under LDDAP ADA: 0101101-04-0407-2021 dated: 04/19/2021 amounting to: P16260.00    LDDAP ADA APRIL 2021    Ck#9900210407</t>
  </si>
  <si>
    <t>2021-04-002461</t>
  </si>
  <si>
    <t>Payment of Reimbursement of Travelling Expense  --To payment of: Tev January for: ARUGAY, MARILYN L. under LDDAP ADA: 0101101-04-0409-2021 ET. AL dated: 04/19/2021 amounting to: P12390.00    LDDAP ADA APRIL 2021    Ck#9900210409</t>
  </si>
  <si>
    <t>2021-04-002459</t>
  </si>
  <si>
    <t>Payment of Reimbursement of Travelling Expense  --To payment of: Tev March 2021 for: RESPICIO, SHIENTEL MAE M ET. AL under LDDAP ADA: 0101101-04-0410-2021 dated: 04/19/2021 amounting to: P30690.00    LDDAP ADA APRIL 2021    Ck#9900210410</t>
  </si>
  <si>
    <t>2021-04-002424</t>
  </si>
  <si>
    <t>Payment of Reimbursement of Travelling Expense  --To payment of: Tev January for: GUTTANG, CHARRY JAY ET. AL under LDDAP ADA: 0101101-04-0406-2021 dated: 04/19/2021 amounting to: P19865.00    LDDAP ADA APRIL 2021  Ck#9900210406</t>
  </si>
  <si>
    <t>2021-04-002423</t>
  </si>
  <si>
    <t>Payment of Reimbursement of Travelling Expense  --To payment of: Tev January for: CASAUAY, MARILOU  ET. AL under LDDAP ADA: 0101101-04-0413-2021 dated: 44306 amounting to: P17700.00    LDDAP ADA APRIL 2021    Ck#9900210413</t>
  </si>
  <si>
    <t>2021-04-002421</t>
  </si>
  <si>
    <t>Payment of Reimbursement of Travelling Expense  --To payment of: Tev February for: Mabazza, John Michael ET. AL under LDDAP ADA: 0101101-04-0417-2021 dated: 04/19/2021 amounting to: P48800.00    LDDAP ADA APRIL 2021    Ck#9900210417</t>
  </si>
  <si>
    <t>2021-04-002420</t>
  </si>
  <si>
    <t>Payment of Reimbursement of Travelling Expense  --To payment of: Tev March 2021 for: Viloria, Patricia P ET. AL under LDDAP ADA: 0101101-04-0404-2021 dated: 04/19/2021 amounting to: P26725.00    LDDAP ADA APRIL 2021  Ck#9900210404</t>
  </si>
  <si>
    <t>2021-04-002289</t>
  </si>
  <si>
    <t>Payment of Reimbursement of Travelling Expense  --To payment of: Tev March 2021 for: Bañares, David Kyle B et. al under LDDAP ADA: 0101101-04-0405-2021 dated: 04/19/2021 amounting to: P27.810.00    LDDAP ADA APRIL 2021    Ck#9900210405</t>
  </si>
  <si>
    <t>2021-04-002288</t>
  </si>
  <si>
    <t>Payment of Reimbursement of Travelling Expense  --To payment of: Tev February for: BAYDID, MICHELLE BERTHET ET. AL  under LDDAP ADA: 0101101-04-0415-2021 dated: 04/19/2021 amounting to: P20,260.00    LDDAP ADA APRIL 2021    Ck#9900210415</t>
  </si>
  <si>
    <t>2021-04-002266</t>
  </si>
  <si>
    <t>Payment of Salaries  --To payment of: Salary Jan 19-31- JO for: DUMALIANG, KIMBERLY B ET. AL under LDDAP ADA: 0101101-04-0424-2021 dated: 04/19/2021 amounting to: 17,333.34    LDDAP ADA APRIL 2021      Ck#9900210424</t>
  </si>
  <si>
    <t>2021-04-002265</t>
  </si>
  <si>
    <t>Payment of Performance Based Bonus and Other Benefits  --To payment of: Hazard Pay for the period March 2021 for: Decena, Imelda T under LDDAP ADA: 0101101-04-0423-2021 dated: 04/19/2021 amounting to: P53,108.77    LDDAP ADA APRIL 2021  Ck#9900210423</t>
  </si>
  <si>
    <t>Hazard Pay</t>
  </si>
  <si>
    <t>2021-04-002264</t>
  </si>
  <si>
    <t>Payment of Salaries  --To payment of: Initial Salary-Swa Moa for: Uy, Arjan P under LDDAP ADA: 0101101-04-0423-2021 dated: 04/19/2021 amounting to: P21386.89    LDDAP ADA APRIL 2021    Ck#9900210423</t>
  </si>
  <si>
    <t>2021-04-002263</t>
  </si>
  <si>
    <t>Payment of Salaries  --To payment of: Initial Salary-swa Contractual for: Agustin, May A under LDDAP ADA: 0101101-04-0423-2021 dated: 04/19/2021 amounting to: P2691.95    DUE TO GSIS  FEB-529.87  MARCH-1642.59  APRIL-1642.59    LDDAP ADA APRIL 2021    Ck#</t>
  </si>
  <si>
    <t>2021-04-002261</t>
  </si>
  <si>
    <t>Payment of Reimbursement of Travelling Expense  --To payment of: Tev March for: Maggay, Xyryl Keith ET. AL under LDDAP ADA: 0101101-04-0422-2021 dated: 04/19/2021 amounting to: P131,730.00    LDDAP ADA APRIL 2021    Ck#9900210422</t>
  </si>
  <si>
    <t>2021-04-002259</t>
  </si>
  <si>
    <t>Payment of Reimbursement of Other MOOE  --To payment of: Meals And Snacks For The 2020 Coa Exit Conference for: MA. CRISTINA C. MONTANIEL under LDDAP ADA: 0101101-04-0400-2021 dated: 04/19/2021 amounting to: P7410.00    LDDAP ADA APRIL 2021    Ck#99002104</t>
  </si>
  <si>
    <t>2021-04-002256</t>
  </si>
  <si>
    <t>Payment of Training and Advertising Expenses  --To payment of: Meals And Snacks For The Conduct Of Basic Incident Comand System (bics) For The Internal Staff for: AUDREY A. HERRERO/COUNTRY INN HOTEL AND RESTAURANT under LDDAP ADA: 0101101-04-0388-2021 dat</t>
  </si>
  <si>
    <t>Training Expenses</t>
  </si>
  <si>
    <t>2021-04-002251</t>
  </si>
  <si>
    <t>Payment of Repair and Maintenance  --To payment of: 300 Bags Portland Cement-for The Extension Of The Encoding Station Building (ground Floor) for: PARBE LUMBER CONSTRUCTION SUPPLY INC. under LDDAP ADA: 0101101-04-0389-2021 dated: 04/19/2021 amounting to:</t>
  </si>
  <si>
    <t>2021-04-002250</t>
  </si>
  <si>
    <t>Payment of Repair and Maintenance  --To payment of: 1 Set 300 Amp Portable Welding Machine-for The Extension Of Covered Pathwalk At Cvrrcy Roma Norte Cagayan for: PARBE LUMBER CONSTRUCTION SUPPLY INC. under LDDAP ADA: 0101101-04-0389-2021 dated: 04/19/202</t>
  </si>
  <si>
    <t>2021-04-002249</t>
  </si>
  <si>
    <t xml:space="preserve">Payment of Repair and Maintenance  --To payment of: 25 Bags Cement For The Improvement Of Rscc Industrial Kitchen for: PARBE LUMBER CONSTRUCTION SUPPLY INC. under LDDAP ADA: 0101101-04-0389-2021 dated: 04/19/2021 amounting to: P5678.57    LDDAP ADA APRIL </t>
  </si>
  <si>
    <t>2021-04-002248</t>
  </si>
  <si>
    <t xml:space="preserve">Payment of Repair and Maintenance  --To payment of: 39 Bags Cement Et. Al For The Extension Of Covered Walk At Cvrrcy for: PARBE LUMBER CONSTRUCTION SUPPLY INC. under LDDAP ADA: 0101101-04-0389-2021 dated: 04/19/2021 amounting to: P168453.87    LDDAP ADA </t>
  </si>
  <si>
    <t>2021-04-002247</t>
  </si>
  <si>
    <t>Payment of Repair and Maintenance  --To payment of: 60 Pcs Square Molding-for The Installation Of Acetate Barrier On The Regional Haven for: PARBE LUMBER CONSTRUCTION SUPPLY INC. under LDDAP ADA: 0101101-04-0389-2021 dated: 04/19/2021 amounting to: P4883.</t>
  </si>
  <si>
    <t>2021-04-002246</t>
  </si>
  <si>
    <t>Payment of Repair and Maintenance  --To payment of: 260 Bags Cement Et. Al-for The Rehabilitation Of 4 Cottages At Cvrrcy for: PARBE LUMBER CONSTRUCTION SUPPLY INC. under LDDAP ADA: 0101101-04-0389-2021 dated: 44305 amounting to: P60050.89    LDDAP ADA AP</t>
  </si>
  <si>
    <t>2021-04-002243</t>
  </si>
  <si>
    <t>Payment of Purchase of Inventory  --To payment of: 1200 Bottles Alcohol 250ml Et. Al For The Nhts Pr In The Implementation Of The Data Collection And Validation Phase for: LIGHTHOUSE COOPERATIVE under LDDAP ADA: 0101101-04-0390-2021 dated: 04/19/2021 amou</t>
  </si>
  <si>
    <t>2021-04-002242</t>
  </si>
  <si>
    <t>Payment of Repair and Maintenance  --To payment of: 10 Rolls Teflon Tape Et. Al-for The Electrical Supplies And Repair/maintenance Of General Services Section for: DOMINGO PASCUAL GAMMAD under LDDAP ADA: 0101101-04-0391-2021 dated: 04/19/2021 amounting to</t>
  </si>
  <si>
    <t>2021-04-002241</t>
  </si>
  <si>
    <t>Payment of Repair and Maintenance  --To payment of: 80 Kgs Tile Grout-for The Rehabilitation Of 4 Cottages At Cvrrcy for: DOMINGO PASCUAL GAMMAD under LDDAP ADA: 0101101-04-0391-2021 dated: 404/19/2021 amounting to: P4012.85    LDDAP ADA APRIL 2021    Ck#</t>
  </si>
  <si>
    <t>2021-04-002240</t>
  </si>
  <si>
    <t>Payment of Repair and Maintenance  --To payment of: 450 Pcs Granite Tiles-for The Extension Of Encoding Station For The Dswd F02 for: DOMINGO PASCUAL GAMMAD under LDDAP ADA: 0101101-04-0391-2021 dated: 04/19/2021 amounting to: P63704.11    LDDAP ADA APRIL</t>
  </si>
  <si>
    <t>2021-04-002239</t>
  </si>
  <si>
    <t>Payment of Repair and Maintenance  --To payment of: 2 Cu. M Puresand Et. Al For The Improvement Of Psychology Area At Rscc for: CHI HARDWARE under LDDAP ADA: 0101101-04-0392-2021 dated: 04/19/2021 amounting to: P3028.57    LDDAP ADA APRIL 2021    Ck#99002</t>
  </si>
  <si>
    <t>2021-04-002238</t>
  </si>
  <si>
    <t xml:space="preserve">Payment of Repair and Maintenance  --To payment of: 10 Pcs Tile Diamond Cutting Disc For The Extension Of Encoding Station Of Dswd F02 for: CHI HARDWARE under LDDAP ADA: 0101101-04-0392-2021 dated: 04/19/2021 amounting to: P3312.5    LDDAP ADA APRIL 2021 </t>
  </si>
  <si>
    <t>2021-04-002237</t>
  </si>
  <si>
    <t>Payment of Repair and Maintenance  --To payment of: Flat Latex Paint Et. Al For The Repainting Of Officer In Charge Office for: CHI HARDWARE under LDDAP ADA: 0101101-04-0392-2021 dated: 04/19/2021 amounting to: P8158.22    LDDAP ADA APRIL 2021    Ck#99002</t>
  </si>
  <si>
    <t>2021-04-002236</t>
  </si>
  <si>
    <t>Payment of Water, Electrical, Internet Subscription  --To payment of: 900 Containers Water-for The Month Of March 2021 for: RODERICK STO. TOMAS under LDDAP ADA: 0101101-04-0393-2021 dated: 04/19/2021 amounting to: P24148.80    LDDAP ADA APRIL 2021    Ck#9</t>
  </si>
  <si>
    <t>2021-04-002235</t>
  </si>
  <si>
    <t>Payment of Purchase of Inventory  --To payment of: 10 Pcs Wheel Extension Wire For The Nhts Staff for: NEW TUGUEGARAO BOMBAY BAZAAR under LDDAP ADA: 0101101-04-0394-2021 dated: 04/19/2021 amounting to: P15142.85    LDDAP ADA APRIL 2021    Ck#9900210394</t>
  </si>
  <si>
    <t>2021-04-002234</t>
  </si>
  <si>
    <t>Payment of Repair and Maintenance  --To payment of: 50 Pcs Led Bulb Et. Al For The Electric Supplies And Repair And Maintenance Of General Services for: IIE HOME DEPOT under LDDAP ADA: 0101101-04-0395-2021 dated: 04/19/2021 amounting to: P15549.82    LDDA</t>
  </si>
  <si>
    <t>2021-04-002233</t>
  </si>
  <si>
    <t>Payment of Repair and Maintenance  --To payment of: 9 Sqm For The Supply And Installation Of Tinted Glass For The Rscc 2nd Floor for: IRISH ALUMINUM &amp; GLASS SUPPLY under LDDAP ADA: 0101101-04-0396-2021 dated: 04/19/2021 amounting to: P64000.34    LDDAP AD</t>
  </si>
  <si>
    <t>2021-04-002232</t>
  </si>
  <si>
    <t>Payment of Repair and Maintenance  --To payment of: 50 Pcs Marine Plywood For The Extension Of Encoding Station Of Dswd F02 for: DE2 ENTERPRISES under LDDAP ADA: 0101101-04-0397-2021 dated: 04/19/2021 amounting to: P24181.24    LDDAP ADA APRIL 2021    Ck#</t>
  </si>
  <si>
    <t>2021-04-002231</t>
  </si>
  <si>
    <t>Purchase of PPE  --To payment of: 6 Units Conference Table For The Operation Center At Dswd F02 for: RICKY JADE MICHEL G. SERANO under LDDAP ADA: 0101101-04-0398-2021 dated: 04/19/2021 amounting to: P95,040.00    LDDAP ADA APRIL 2021    Ck#9900210398</t>
  </si>
  <si>
    <t>2021-04-002230</t>
  </si>
  <si>
    <t>Payment of Purchase of Inventory  --To payment of: 5 Units Calculator Et. Al For Use Of Dswd F02for: TUGUEGARAO LB MART  under LDDAP ADA: 0101101-04-0399-2021 dated: 04/19/2021 amounting to: P20504.37    LDDAP ADA APRIL 2021    Ck#9900210399</t>
  </si>
  <si>
    <t>2021-04-002229</t>
  </si>
  <si>
    <t>Payment of Salaries AP (228,195.84) and Labor and wages (18,251.00)  --To payment of: Salary of Job Order for the period March 2021 for: Abalos, Mary Ann Joy S ET. AL under LDDAP ADA: 0101101-04-0373-2021 dated: 04/15/2021  amounting to: P246446.44    Bre</t>
  </si>
  <si>
    <t>2021-04-002740</t>
  </si>
  <si>
    <t>Payment of Reimbursement of Travelling Expense  --To payment of: Tev February for: Hamor, Ma Asuncion  A under LDDAP ADA: 0101101-04-0366-2021 dated: 04/15/2021 amounting to: P15,234.00    LDDAP ADA APRIL 2021    Ck#9900210366</t>
  </si>
  <si>
    <t>2021-04-002516</t>
  </si>
  <si>
    <t>Payment of Water, Electrical, Internet Subscription  --To payment of: Reimbursement Water Feb-march for: Tobias, Amparo P under LDDAP ADA: 0101101-04-0366-2021 dated: 04/15/2021 amounting to: P150.00    LDDAP ADA APRIL 2021    Ck#9900210366</t>
  </si>
  <si>
    <t>2021-04-002515</t>
  </si>
  <si>
    <t>Payment of Reimbursement of Travelling Expense  --To payment of: Tev Listahanan Jan 18 To Feb 1, 2021 for: KRISTEL IVAN G CAYETANO ET. AL under LDDAP ADA: 0101101-04-0371-2021 dated: 04/15/2021  amounting to: P71580.00    LDDAP ADA APRIL 2021    Ck#990021</t>
  </si>
  <si>
    <t>2021-04-002511</t>
  </si>
  <si>
    <t>Payment of Reimbursement of Travelling Expense  --To payment of: Tev March 2021 for: Canceran, Virgilio B ET. AL Jr under LDDAP ADA: 0101101-04-0374-2021 dated: 04/15/2021 amounting to: P38700.00    LDDAP ADA APRIL 2021  Ck#9900210374</t>
  </si>
  <si>
    <t>2021-04-002505</t>
  </si>
  <si>
    <t>Payment of Reimbursement of Travelling Expense  --To payment of: Tev Listahanan Jan 18 To Feb 1, 2021 for: VANESSA RAMEL ET. AL under LDDAP ADA: 0101101-04-0369-2021 dated: 04/15/2021 amounting to: P39570.00    LDDAP ADA APRIL 2021  Ck#9900210369</t>
  </si>
  <si>
    <t>2021-04-002504</t>
  </si>
  <si>
    <t>Payment of Salaries - MOA  --To payment of: Sal April 1-15 for: Mamauag, Dan GliceET. AL under LDDAP ADA: 0101101-04-0365-2021 dated: 04/14/2021 amounting to: P535411.40    BREAKDOWN:  Mamauag, Dan Glice-22372.2  MALAMUG, JIN-JIN A.-20719.61  CALANOGA, MI</t>
  </si>
  <si>
    <t>2021-04-002916</t>
  </si>
  <si>
    <t>Payment of Salaries - MOA  --To payment of: Sal April 1-15 for: Duque, Edmin TET. AL under LDDAP ADA: 0101101-04-0365-2021 dated: 04/14/2021 amounting to: P36824.60    BREAKDOWN:  Duque, Edmin T-210236.72  Romano, Leon Milan Emmanuel L-15743.08      LDDAP</t>
  </si>
  <si>
    <t>2021-04-002906</t>
  </si>
  <si>
    <t>Payment of Salaries - MOA  --To payment of: Sal April 1-15 for: Dagan, Maridal M ET. AL under LDDAP ADA: 0101101-04-0365-2021 dated: 04/14/2021 amounting to: P31137.19    LDDAP ADA APRIL 2021    Ck#9900210365</t>
  </si>
  <si>
    <t>2021-04-002905</t>
  </si>
  <si>
    <t>Payment of Salaries - MOA  --To payment of: Sal April 1-15 for: Abong, Andres BET. AL under LDDAP ADA: 0101101-04-0365-2021 dated: 04/14/2021 amounting to: P67925.65    LDDAP ADA APRIL 2021    Ck#9900210365</t>
  </si>
  <si>
    <t>2021-04-002904</t>
  </si>
  <si>
    <t>Payment of Salaries - MOA  --To payment of: Sal April 1-15 for: Gannaban, Marites MET. AL under LDDAP ADA: 0101101-04-0365-2021 dated: 04/14/2021 amounting to: P483581.44    LDDAP ADA APRIL 2021    Ck#9900210365</t>
  </si>
  <si>
    <t>2021-04-002903</t>
  </si>
  <si>
    <t>Payment of Salaries - MOA  --To payment of: Sal April 1-15 for: MALAMUG, JIN-JIN A.ET. AL under LDDAP ADA: 0101101-04-0365-2021 dated: 04/14/2021 amounting to: P20719.61    LDDAP ADA APRIL 2021    Ck#9900210365</t>
  </si>
  <si>
    <t>2021-04-002897</t>
  </si>
  <si>
    <t>Payment of Salaries - MOA  --To payment of: Sal April 1-15 for: Aquino, Virginia MET. AL under LDDAP ADA: 0101101-04-0365-2021 dated: 04/14/2021 amounting to: P197090.95     LDDAP ADA APRIL 2021    Ck#9900210365</t>
  </si>
  <si>
    <t>2021-04-002895</t>
  </si>
  <si>
    <t>Payment of Salaries - MOA  --To payment of: Sal April 1-15 for: CALANOGA, MIKE CHRISSA PET. AL under LDDAP ADA: 0101101-04-0365-2021 dated: 04/14/2021 amounting to: P16189.8    LDDAP ADA APRIL 2021    Ck#9900210365</t>
  </si>
  <si>
    <t>2021-04-002891</t>
  </si>
  <si>
    <t>Payment of Salaries - MOA  --To payment of: Sal April 1-15 for: Guzman, Jojo BET. AL under LDDAP ADA: 0101101-04-0365-2021 dated: 04/14/2021 amounting to: P14618.57    LDDAP ADA APRIL 2021    Ck#9900210365</t>
  </si>
  <si>
    <t>2021-04-002885</t>
  </si>
  <si>
    <t>Payment of Salaries - MOA  --To payment of: Sal April 1-15 for: Lagua, Jimmy BET. AL under LDDAP ADA: 0101101-04-0365-2021 dated: 04/14/2021 amounting to: P133918.28    LDDAP ADA APRIL 2021    Ck#9900210365</t>
  </si>
  <si>
    <t>2021-04-002883</t>
  </si>
  <si>
    <t>Payment of Salaries - MOA  -To payment of: Sal April 1-15 for: AMID, CLAUDINE IET. AL under LDDAP ADA: 0101101-04-0365-2021 dated: 04/14/2021 amounting to: P15315.47    LDDAP ADA APRIL 2021  Ck#9900210365</t>
  </si>
  <si>
    <t>2021-04-002881</t>
  </si>
  <si>
    <t>Payment of Salaries  --To payment of: Sal April 1-15 for: Sadural, Sheina Angelli PET. AL under LDDAP ADA: 0101101-04-0365-2021 dated: 04/14/2021 amounting to: P10652.69    LDDAP ADA APRIL 2021    Ck#9900210365</t>
  </si>
  <si>
    <t>2021-04-002875</t>
  </si>
  <si>
    <t>Payment of Salaries - MOA  --To payment of: Sal April 1-15 for: Mora, Jeffrey CET. AL under LDDAP ADA: 0101101-04-0365-2021 dated: 04/14/2021 amounting to: P323515.39    LDDAP ADA APRIL 2021    Ck#9900210365</t>
  </si>
  <si>
    <t>2021-04-002873</t>
  </si>
  <si>
    <t>Payment of Salaries - MOA  --To payment of: Sal April 1-15 for: Ferrer, Reymund GET. AL under LDDAP ADA: 0101101-04-0365-2021 dated: 04/14/2021 amounting to: P121962.86    LDDAP ADA APRIL 2021    Ck#9900210365</t>
  </si>
  <si>
    <t>2021-04-002866</t>
  </si>
  <si>
    <t>Payment of Salaries - MOA  --To payment of DSWD SALARIES: Sal April 1-15 for: Abogado, Bryan Jay TET. AL under LDDAP ADA: 0101101-04-0365-2021 dated: 04/14/2021 amounting to: P476835.69    LDDAP ADA APRIL 2021    Ck#9900210365</t>
  </si>
  <si>
    <t>2021-04-002862</t>
  </si>
  <si>
    <t>Payment of Salaries - MOA  --To payment of: Sal April 1-15 for: BUTAY, MARIA CRISTINA BET. AL under LDDAP ADA: 0101101-04-0365-2021 dated: 04/14/2021 amounting to: P482286.46    LDDAP ADA APRIL 2021    Ck#9900210365</t>
  </si>
  <si>
    <t>2021-04-002859</t>
  </si>
  <si>
    <t>Payment of Reimbursement of Travelling Expense  --To payment of: Tev March for: YERE, JOHN PAUL  under LDDAP ADA: 0101101-04-0445-2021 dated: 04/14/2021 amounting to: P9645.00    LDDAP ADA APRIL 2021      Ck#9900210445</t>
  </si>
  <si>
    <t>2021-04-002525</t>
  </si>
  <si>
    <t>Payment of Reimbursement of Travelling Expense  --To payment of: Tev January for: DOMINGO, SARAH JANE ET AL  under LDDAP ADA: 0101101-04-0446-2021 dated: 44308 amounting to: P15070.00    LDDAP ADA APRIL 2021    Ck#9900210446</t>
  </si>
  <si>
    <t>2021-04-002524</t>
  </si>
  <si>
    <t>Payment of Reimbursement of Travelling Expense  --To payment of: Tev January for: CANAOAY, ROSELYN N  ET. AL under LDDAP ADA: 0101101-04-0448-2021 dated: 04/14/2021 amounting to: P14425.00    LDDAP ADA APRIL 2021      Ck#9900210448</t>
  </si>
  <si>
    <t>2021-04-002523</t>
  </si>
  <si>
    <t>Payment of Reimbursement of Travelling Expense  --To payment of: Tev Dec 2020 for: REYES JR., EFREN O. et. al  under LDDAP ADA: 0101101-04-0367-2021 dated: 04/14/2021 amounting to: P8300.00    LDDAP ADA APRIL 2021    Ck#9900210367</t>
  </si>
  <si>
    <t>2021-04-002522</t>
  </si>
  <si>
    <t>Payment of Repair and Maintenance  --To payment of: 1 Set Analok Partition With Analok Swing for: JOAN ANTONETTE P. FEDIRICO under LDDAP ADA: 0101101-04-0358-2021 dated: 04/14/2021 amounting to: P81384.00    LDDAP ADA APRIL 2021    Ck#9900210358</t>
  </si>
  <si>
    <t>2021-04-002255</t>
  </si>
  <si>
    <t>Payment of Purchase of Inventory  --To payment of: 10 Pads Grade 2 For The Educational Supplies Of School Children for: LIGHTHOUSE COOPERATIVE under LDDAP ADA: 0101101-04-0359-2021 dated: 04/14/2021 amounting to: P3341.00    LDDAP ADA APRIL 2021    Ck#990</t>
  </si>
  <si>
    <t>2021-04-002254</t>
  </si>
  <si>
    <t>Payment of Repair and Maintenance  --To payment of: 8 Cans Elastometric Sealant For The Filling The Holes On Water Pipeline for: MELDA MADRID HARDWARE CENTER, INC. under LDDAP ADA: 0101101-04-0360-2021 dated: 04/14/2021 amounting to: P3778.15    LDDAP ADA</t>
  </si>
  <si>
    <t>2021-04-002253</t>
  </si>
  <si>
    <t>Payment of Reimbursement of Travelling Expense  --To payment of: Tev Listahanan Jan 18 To Feb 1, 2021 for: RESPICIO, SHIENTEL MAE M under LDDAP ADA: 0101101-04-0370-2021 dated: 44301 amounting to: P43530.00    LDDAP ADA APRIL 2021    Ck#9900210370</t>
  </si>
  <si>
    <t>2021-04-002585</t>
  </si>
  <si>
    <t>Payment of Reimbursement of Travelling Expense  --To payment of: Tev Listahanan Jan 18 To Feb 1, 2021 for: SHELLIMAY CONTI ET. ALunder LDDAP ADA: 0101101-04-0357-2021 dated: 04/13/2021 amounting to: P279965.00    LDDAP ADA APRIL 2021    Ck#9900210357</t>
  </si>
  <si>
    <t>2021-04-002582</t>
  </si>
  <si>
    <t>Payment of Reimbursement of Travelling Expense  --To payment of: Tev Feb To Mar 2021 for: Capinlac, Richard G ET. AL under LDDAP ADA: 0101101-04-0356-2021 dated: 04/13/2021 amounting to: P87100.00    OBR NO. 2021-03-101003-45520.00  Capinlac, Richard G-13</t>
  </si>
  <si>
    <t>2021-04-002578</t>
  </si>
  <si>
    <t>Payment of Reimbursement of Travelling Expense  --To payment of: Tev Listahanan Jan 18 To Feb 1, 2021 for: DARYLL ROSE CANIBAS under LDDAP ADA: 0101101-04-0354-2021 dated: 44299 amounting to: P67915.00    LDDAP ADA APRIL 2021    Ck#9900210354</t>
  </si>
  <si>
    <t>2021-04-002573</t>
  </si>
  <si>
    <t>Payment of Reimbursement of Travelling Expense  --To payment of: Tev Listahanan Jan 18 To Feb 1, 2021 for: CATILO, MERIS JENNIFER  ET. AL under LDDAP ADA: 0101101-04-0355-2021 dated: 04/13/2021 amounting to: P49470.00    LDDAP ADA APRIL 2021    Ck#9900210</t>
  </si>
  <si>
    <t>2021-04-002570</t>
  </si>
  <si>
    <t>Payment of Reimbursement of Travelling Expense  --To payment of: Tev Listahanan Jan 18 To Feb 1, 2021 for: MARY ANN GUINID under LDDAP ADA: 0101101-04-0353-2021 dated: 44299 amounting to: P61900.00    LDDAP ADA APRIL 2021    Ck#9900210353</t>
  </si>
  <si>
    <t>2021-04-002569</t>
  </si>
  <si>
    <t>Payment of Salaries - PS  --To payment of DSWD PERSONNEL SALARIES for the period: April 1-15 for: Domingo, Constancia MET. AL under LDDAP ADA: 0101101-04-0347-2021 dated: 04/12/2021 amounting to: P4228.97    LDDAP ADA APRIL 2021  Ck#9900210347</t>
  </si>
  <si>
    <t>Personal Economic Relief Allowance (PERA)</t>
  </si>
  <si>
    <t>2021-04-002854</t>
  </si>
  <si>
    <t>Payment of Salaries - PS  --To payment of: April 1-15 for: Mansibang, Minaflor BET. AL under LDDAP ADA: 0101101-04-0347-2021 dated: 04/12/2021 amounting to: P90843.03    LDDAP ADA APRIL 2021    Ck#9900210347</t>
  </si>
  <si>
    <t>2021-04-002853</t>
  </si>
  <si>
    <t>Payment of Salaries - PS  --To payment of dswd SALARIES for the period: April 1-15 for: Santos, Rovelyn SET. AL under LDDAP ADA: 0101101-04-0347-2021 dated: 04/12/2021 amounting to: P200835.15    LDDAP ADA APRIL 2021    Ck#9900210347</t>
  </si>
  <si>
    <t>2021-04-002850</t>
  </si>
  <si>
    <t>Payment of Salaries - PS  --To payment of DSWD PERSONNEL Salary for the period : April 1-15 for: Bainto, Fernando DET. AL under LDDAP ADA: 0101101-04-0347-2021 dated: 04/12/2021 amounting to: P28150.2    LDDAP ADA APRIL 2021    Ck#9900210347</t>
  </si>
  <si>
    <t>2021-04-002847</t>
  </si>
  <si>
    <t>Payment of Salaries - PS  --To payment of: April 1-15 for: Tangonan, Matthias James Ryan L ET. AL under LDDAP ADA: 0101101-04-0347-2021 dated: 04/12/2021 amounting to: P70255.24    LDDAP ADA APRIL 2021  Ck#9900210347</t>
  </si>
  <si>
    <t>2021-04-002845</t>
  </si>
  <si>
    <t>Payment of Salaries - PS  --To payment of: April 1-15 for: Soriano, Christopher M ET. AL under LDDAP ADA: 0101101-04-0347-2021 dated: 04/12/2021 amounting to: P21954.30    LDDAP ADA APRIL 2021    Ck#9900210347</t>
  </si>
  <si>
    <t>2021-04-002843</t>
  </si>
  <si>
    <t>Payment of Salaries - PS  --To payment of DSWD Personnel Salaries for the period: April 1-15 for: Cabuyadao,Jenalyn C ET. AL under LDDAP ADA: 0101101-04-0347-2021 dated: 04/12/2021 amounting to: P131848.36    LDDAP ADA APRIL 2021    Ck#9900210347</t>
  </si>
  <si>
    <t>2021-04-002842</t>
  </si>
  <si>
    <t>Payment of Salaries - PS  --To payment of: DSWD Personnel re: Salaries for the period April 1-15 for: De Villa Jr, Fernando R ET. AL under LDDAP ADA: 0101101-04-0347-2021 dated: 04/12/2021 amounting to: P993151.86    LDDAP ADA APRIL 2021    Ck#9900210347</t>
  </si>
  <si>
    <t>Salaries and Wages - Regular</t>
  </si>
  <si>
    <t>2021-04-002841</t>
  </si>
  <si>
    <t xml:space="preserve">To payment of: Rata April 2021 for: Alan, Lucia SET. AL under LDDAP ADA: 0101101-04-0373-2021 dated: 04/15/2021 amounting to: P18000    breakdown:  Alan, Lucia S-18000  Arao, Celso Jr L-17000  Pamittan, Vicenta M-10000  Lopez, Franco G-10000    LDDAP ADA </t>
  </si>
  <si>
    <t>Transportation Allowance (TA)</t>
  </si>
  <si>
    <t>2021-04-002739</t>
  </si>
  <si>
    <t>Payment of Overtime Services rendered AP  --To payment of: Ot- Dmrt Oct To Nov 2020 for: Cristobal, Roxane TET. AL under LDDAP ADA: 0101101-04-0350-2021 dated: 04/12/2021 amounting to: P149901.06    LDDAP ADA APRIL 2021    Ck#9900210350</t>
  </si>
  <si>
    <t>2021-04-002735</t>
  </si>
  <si>
    <t>Payment of Salaries AP (204,916.64) and JO (119,204)  --To payment of: Sal of Job Order for the period: Jan 18-31 for: GERONIMO, ISIDRO MARTRUFRANCIS  under LDDAP ADA: 0101101-04-0363-2021 dated: 04/14/2021 amounting to: P324120.64    Breakdown:    DUE TO</t>
  </si>
  <si>
    <t>2021-04-002567</t>
  </si>
  <si>
    <t xml:space="preserve">Payment of Salaries Job Order  --To payment of: Salary Mar 16-31, 2021 for: ROBERTS, ROSIE L. under LDDAP ADA: 0101101-04-0352-2021 dated: 04/12/2021 amounting to: P63065.01    BREAKDOWN:  ROBERTS, ROSIE L.-7200  RAMOS, MARICEL C.-7200  HIPOLITO, CLARITA </t>
  </si>
  <si>
    <t>2021-04-002564</t>
  </si>
  <si>
    <t>Payment of Overtime Services rendered  --To payment of: Ot Feb 2021 for: Cauilan, Alvin A ET. AL under LDDAP ADA: 0101101-04-0352-2021 dated: 44299 amounting to: P12215.28  MOA - 2,520.21  PS  - 9,695.07    BREAKDOWN:  Cauilan, Alvin A-7202.26  Adduru, Hi</t>
  </si>
  <si>
    <t>2021-04-002562</t>
  </si>
  <si>
    <t>Payment of Reimbursement of Other MOOE  --To payment of: Reimb Expenditures Sy 2020-2021 for: Alariao, Mac Paul V  under LDDAP ADA: 0101101-04-0352-2021 dated: 04/12/2021 amounting to: P3000    LDDAP ADA APRIL 2021    Ck#9900210352</t>
  </si>
  <si>
    <t>2021-04-002559</t>
  </si>
  <si>
    <t>Payment of Salaries  --To payment of: Step Increment (3rd Step) for: Martirez, Teresita U under LDDAP ADA: 0101101-04-0352-2021 dated: 04/12/2021 amounting to: P81.49    LDDAP ADA APRIL 2021    Ck#9900210352</t>
  </si>
  <si>
    <t>2021-04-002558</t>
  </si>
  <si>
    <t>To record remittances / refund  --To payment of: Refund Gsis Pl Reg March 2021 for: Villena, Ermalyn C ET. AL under LDDAP ADA: 0101101-04-0352-2021 dated: 04/12/2021 amounting to: P1932.89    BREAKDOWN:   Villena, Ermalyn C-GSIS PL REG-655.56  Domingo, Co</t>
  </si>
  <si>
    <t>2021-04-002556</t>
  </si>
  <si>
    <t>To record remittances / refund  --To payment of: Refund Gsis Conso Loan March 2021 for: Taguinod, Ramon P under LDDAP ADA: 0101101-04-0352-2021 dated: 04/12/2021 amounting to: P6734.54    LDDAP ADA APRIL 2021    Ck#9900210352</t>
  </si>
  <si>
    <t>2021-04-002555</t>
  </si>
  <si>
    <t>Payment of Reimbursement of Prepaid Cards and Postages  --To payment of: 2nd Qtr Load Allowance Cy 2021 for: Alan, Lucia S ET. AL under LDDAP ADA: 0101101-04-0352-2021 dated: 04/12/2021 amounting to: P359300.00    LDDAP ADA APRIL 2021    Ck#9900210352</t>
  </si>
  <si>
    <t>Telephone Expenses</t>
  </si>
  <si>
    <t>2021-04-002554</t>
  </si>
  <si>
    <t>Payment of Salaries Job order  --To payment of: Sal March 16-31 for: TAMAYAO, LORIEJANE A ET. AL under LDDAP ADA: 0101101-04-0345-2021 dated: 04/12/2021 amounting to: P309514.63    BREAKDOWN:  TAMAYAO, LORIEJANE A-8682.55  BAGO, KATRINA-10853.18  Alan, Vo</t>
  </si>
  <si>
    <t>2021-04-002552</t>
  </si>
  <si>
    <t>Payment of Overtime Services rendered  --To payment of: Overtime For The Period February 2021 (MOA) for: Bañares, David Kyle B ET. AL under LDDAP ADA: 0101101-04-0339-2021 dated: 04/07/2021 amounting to: P29641.48    LDDAP ADA APRIL 2021    Ck#9900210339</t>
  </si>
  <si>
    <t>2021-04-002427</t>
  </si>
  <si>
    <t xml:space="preserve">Payment of Reimbursement of Other MOOE  --To payment of: Reimbursement Of Meals And Accomodation-asst. Sec Victor Neri for: Monterubio, Valentina C under LDDAP ADA: 0101101-04-0339-2021 dated: 04/07/2021 amounting to: P25098.00    LDDAP ADA APRIL 2021    </t>
  </si>
  <si>
    <t>2021-04-002268</t>
  </si>
  <si>
    <t>To record remittances / refund  --To payment of: Refund Sss March 2021 Due To Invalid Sss Number for: De Yro, Mischelle ET. AL under LDDAP ADA: 0101101-04-0339-2021 dated: 04/07/2021 amounting to: P1365.00    De Yro, Mischelle-650.00  Lu, John Neil C-715.</t>
  </si>
  <si>
    <t>2021-04-002267</t>
  </si>
  <si>
    <t>Payment of Overtime Services rendered  --To payment of MOA : Dswd Overtime: January 2021 for: ITLIONG, JENNETTE ET. AL under LDDAP ADA: 0101101-04-0339-2021 dated: 04/06/2021 amounting to: P24888.95    BREAKDOWN:  ITLIONG, JENNETTE ET. AL-3,354.44  Fabroa</t>
  </si>
  <si>
    <t>2021-04-002433</t>
  </si>
  <si>
    <t>Payment of Reimbursement of Travelling Expense  --To payment of: Tev March 2021 for: Quidit, Roderick G ET. AL under LDDAP ADA: 0101101-04-0339-2021 dated: 04/06/2021 amounting to: P21750.00    BREAKDOWN:  Quidit, Roderick G-4500.00  FAMOSO, ALFREDO III G</t>
  </si>
  <si>
    <t>2021-04-002432</t>
  </si>
  <si>
    <t>Payment of Reimbursement of Travelling Expense  --To payment of: Travelling For The Period: March 2021 for: Dela Iglesia, Majoy P ET. AL under LDDAP ADA: 0101101-04-0339-2021 dated: 04/06/2021 amounting to: P20,450.00    Dela Iglesia, Majoy P-12750.00  Gi</t>
  </si>
  <si>
    <t>2021-04-002429</t>
  </si>
  <si>
    <t>Date/Time Printed  :      May 11, 2021  02:12:11 PM</t>
  </si>
  <si>
    <t xml:space="preserve">To recognize the deposit for the return of unspent cash advance for O.R. # 9893036. To - MA. ASUNCION ARMADA HAMOR under check # 202840 dtd. 3/11/2021 amounting to P750.00.      </t>
  </si>
  <si>
    <t>2021-04-002792</t>
  </si>
  <si>
    <t xml:space="preserve">To recognize the deposit for the return of unspent cash advances under OR # 9893035. To -JULIET  LAURETA GACUTAN under check #s 194973 dtd. 12/11/2019 et al. amounting to P 1,000.00.    </t>
  </si>
  <si>
    <t>2021-04-002790</t>
  </si>
  <si>
    <t xml:space="preserve">To recognize the deposit for the return of unspent cash advance for O.R. # 9893034. To -DELIA  COMPARES DE GUZMAN under check # 194924 dtd. 12/9/2019 amounting to P 830.00.    </t>
  </si>
  <si>
    <t>2021-04-002788</t>
  </si>
  <si>
    <t xml:space="preserve">To record the deposit for return of unspent cash advance under O.R. # 9893033. To -JULIET  LAURETA GACUTAN under check #s 194904 et al. amounting to P4, 948.70.    </t>
  </si>
  <si>
    <t>2021-04-002785</t>
  </si>
  <si>
    <t xml:space="preserve">To recognize the deposit for unspent cash advance under O.R. # 9893032.  To- FRANCO LOPEZ under Check # 194985 dated 12/11/2019 amounting to P 56,350.00.  </t>
  </si>
  <si>
    <t>2021-04-002783</t>
  </si>
  <si>
    <t xml:space="preserve">To recognize the deposit for the retrun of overpayment of gratuity pay under O.R. #s 9893025 et al. To -NERIEZA SAPLA et al. for check # 196196 dtd. 04/27/2020 fully liquidated under JEV-2020-12-010028. BREAKDOWN:    O.R. #              Payor             </t>
  </si>
  <si>
    <t>2021-04-002765</t>
  </si>
  <si>
    <t xml:space="preserve">To recognize the deposit for return of unspent cash advance under  O.R. # 9893028- To SONNY CUTHBERT ARICHETA under check #s 194946 dtd. 12/9/2019 amounting to Php 16,337.15.       </t>
  </si>
  <si>
    <t>2021-04-002737</t>
  </si>
  <si>
    <t xml:space="preserve">To recognize the deposit for the return of unspent cash advance under O.R. # 9893024. To -MARICEL  TURINGAN BALISI under check # 125597 dtd. 11/02/2016 amounting to  P 2,720.66.    </t>
  </si>
  <si>
    <t>2021-04-002729</t>
  </si>
  <si>
    <t xml:space="preserve">To record the deposit for the return of unspent cash advance for O.R. # 9893023 dtd. 4/26/21. To -FRANCO  GALLEGO LOPEZ under check # 202421 dtd. 02/17/21 amnounting to P 139.50.    </t>
  </si>
  <si>
    <t>2021-04-002686</t>
  </si>
  <si>
    <t xml:space="preserve">To recognize the deposit of the return unspent cash advance for O.R. # 9893022 dtd. 4/26/21. To -FRANCO  GALLEGO LOPEZ under check # 200969 dtd. 12/10/2020 amounting to P 386.88.  </t>
  </si>
  <si>
    <t>2021-04-002685</t>
  </si>
  <si>
    <t xml:space="preserve">To recognize the deposit for the return of unspent Fund Transfer for O.R. # 9893021 dtd. 4/26/21. To -LGU DUPAX DEL SUR, NUEVA VIZCAYA under check # 196311 dtd. 05/11/2020 amounting to P 54,000.00.      </t>
  </si>
  <si>
    <t>2021-04-002684</t>
  </si>
  <si>
    <t xml:space="preserve">To recognize the deposit of the return of unspent fund transfer for O.R. # 9893020 dtd. 4/26/21. To - LGU DUPAX DEL SUR, NUEVA VIZCAYA under check # 97699 dtd. 11/3/2015 amounting to P 38, 129.10.        </t>
  </si>
  <si>
    <t>2021-04-002683</t>
  </si>
  <si>
    <t xml:space="preserve">To recognize the deposit for the return of unspent cash advances for O.R. # 9893019. To -LGU DUPAX DEL SUR, NUEVA VIZCAYA under check # 119026 dtd. 9/21/2016 amounting to P 1,669.71.        </t>
  </si>
  <si>
    <t>2021-04-002682</t>
  </si>
  <si>
    <t xml:space="preserve">To recognize the deposit of return unspent cash advances under O.R. # 9892993 et al. To MARICEL  TURINGAN BALISI  under check #s 124968 dtd. 10/12/2016 et al. amounting to P 99,800.00. -BREAKDOWN:    O.R. #            CHECK # &amp; DATE            AMOUNT     </t>
  </si>
  <si>
    <t>2021-04-002553</t>
  </si>
  <si>
    <t xml:space="preserve">To recognize the deposit of Registration fee of DIOCESAN SOCIAL ACTION CENTER-ILAGAN INC. under O.R. # 9893017 amounting to P 1,000.00.    </t>
  </si>
  <si>
    <t>2021-04-002584</t>
  </si>
  <si>
    <t xml:space="preserve">To recognize the deposit for the processing and registration fee of NESTOR NOEL Q. DAYAG SCHOLARSHIP FOUNDATION, INC.  under O.R. #s 9893004 and 9893005 amounting to P 2,000.00. -BREAKDOWN:    O.R. #           Particulars               Amount  9893004    </t>
  </si>
  <si>
    <t>2021-04-002581</t>
  </si>
  <si>
    <t xml:space="preserve">To recognized the deposit for Certification Fee for Minors Travelling Abroad ( MTA Clearance) of PRINCESS MAE PANGILINAN  under OR# 9893002 amounting to 300.00.      </t>
  </si>
  <si>
    <t>2021-04-002575</t>
  </si>
  <si>
    <t xml:space="preserve">To recognize the deposit for the return of unspent cash advance for O.R. # 9892999. To -ROMMEL  SORIANO GAMIAO under check # 203105 dtd. 3/5/21 amounting to P 246.68.        </t>
  </si>
  <si>
    <t>2021-04-002572</t>
  </si>
  <si>
    <t>To recognized the deposit for the return of unspent Fund Transfer for O.R. # 9892991. To -LGU ECHAGUE, ISABELA under check #s 180185 dtd. 12/28/2017 et al. amounting to P 231,000.00. -BREAKDOWN:    O.R. #  Check # &amp; Date   Amount   9892991  180185 dtd. 12</t>
  </si>
  <si>
    <t>2021-04-002534</t>
  </si>
  <si>
    <t xml:space="preserve">To recognize the deposit of Clearances for Minors Travelling Abroad (MTA) under O.R. #s 9892989 et al. To -FRANCESS AUDRIE GAIL ABERGAS et al. amounting to P1,200.00. - BREAKDOWN:    O.R. #              PAYOR                                               </t>
  </si>
  <si>
    <t>2021-04-002521</t>
  </si>
  <si>
    <t>To recognize the deposit for the Sale of Scrap Materials under O.R. #s 9892987-88. To MARLON MANULAGA amounting to P 4,148.00.  -BREAKDOWN:    O.R. #                 Payor                             Amount  9892987 MARLON MANULAGA  530.00   9892988 MARLO</t>
  </si>
  <si>
    <t>2021-04-002519</t>
  </si>
  <si>
    <t xml:space="preserve">To recognize the deposit of overpayment under O.R. # 9892985 dtd. 4/14/21. To FELINETTE GENERAL MERCHANDISE amounting to P360.00.          </t>
  </si>
  <si>
    <t>2021-04-003005</t>
  </si>
  <si>
    <t xml:space="preserve">To recognize the deposit for the return of unspent cash advances under O.R. 9892986. To -MYLENE  ECHAVARI ATTABAN under check # 202224 dtd. 1/28/2021 amounting to P 2,200.00.    </t>
  </si>
  <si>
    <t>2021-04-002513</t>
  </si>
  <si>
    <t xml:space="preserve">To recognize the deposit for the return of unspent cash advances under O.R. # 9892983. To -FRANCO  GALLEGO LOPEZ under check # 199128 dtd. 8/5/2020 amounting to P 316.07.     </t>
  </si>
  <si>
    <t>2021-04-002492</t>
  </si>
  <si>
    <t xml:space="preserve">To recognized the deposit for the return of cash advance under O.R. # 9892984. To FRANCO  GALLEGO LOPEZ under check #200227 dtd. 9/30/2020 amounting to P 31.20.      </t>
  </si>
  <si>
    <t>2021-04-002502</t>
  </si>
  <si>
    <t xml:space="preserve">To recognize the deposit for the sale of Scrap Material under O.R. # 9892982. To -MARCIANO DOCTOLERO DAMEG amounting to P 800.00.        </t>
  </si>
  <si>
    <t>2021-04-002490</t>
  </si>
  <si>
    <t xml:space="preserve">To recognize the deposit of Clearances for Minors Travelling Abroad (MTA) under O.R. # 9892981. To -CAEL CESAR RAMIREZ amounting to P 300.00.      </t>
  </si>
  <si>
    <t>2021-04-002488</t>
  </si>
  <si>
    <t xml:space="preserve">To recognize the deposit for the return of unspent cash advances under O.R. # 9892979-80. To MARICEL  TURINGAN BALISI under check #s 125251 dtd. 10/28/2016 et al. amounting to P 20, 2017.00.  -BREAKDOWN:    O.R. #             CHECK # &amp; DATE               </t>
  </si>
  <si>
    <t>2021-04-002486</t>
  </si>
  <si>
    <t xml:space="preserve">To recognize the deposit for the return of unspent cash advances for O.R. # 9892978 deposited at LBP SAP ACCOUNT (3702-1045-04).    To - MARCIANO DOCTOLERO DAMEG under check # 343231 dtd. 12/3/2020 amounting to P 5, 500.00.      </t>
  </si>
  <si>
    <t>Cash in Bank - Local Currency, Current Account</t>
  </si>
  <si>
    <t>2021-04-002484</t>
  </si>
  <si>
    <t xml:space="preserve">To recognized the deposit for Clearances of Minors Travelling Abroad (MTA) under O.R. # 9892973. To - JACOB BRYLE C. ULANGCA amounting to P 300.00.      </t>
  </si>
  <si>
    <t>2021-04-002287</t>
  </si>
  <si>
    <t xml:space="preserve">To recognize the deposit for the return of unspent cash advances under O.R. 9892976. To -MYLENE  ECHAVARI ATTABAN under check # 202224 dtd. 1/28/2021 amounting to P 34,960.00.        </t>
  </si>
  <si>
    <t>2021-04-002285</t>
  </si>
  <si>
    <t xml:space="preserve">To recognize the deposit for the return of unspent fund transfer under O.R. # 9892920 which was not recorded last March 2021 for it was overlook.   To -QUIRINO STATE UNIVERSITY under Check # 183202 dtd. 06/20/2018 amounting to P 243,687.78.      </t>
  </si>
  <si>
    <t>2021-04-002228</t>
  </si>
  <si>
    <t xml:space="preserve">To recognize the deposit for the return of unspent cash advances under O.R. #9892975. To -CELSO  LINGAN ARAO, JR. under check # 200939 12/10/2020 amounting to P 1,000.00.    </t>
  </si>
  <si>
    <t>2021-04-002282</t>
  </si>
  <si>
    <t xml:space="preserve">To recognize  the deposit for the return of unspent cash advance for travelling expenses. To -Marygrace Malana under check# 202608 dated March 2, 2021 amounting to P 3,175.00.            </t>
  </si>
  <si>
    <t>2021-04-002279</t>
  </si>
  <si>
    <t xml:space="preserve">To recognized the deposit for Clearances of Minors Travelling Abroad (MTA) under O.R. # 9892973. To - JUNICHIRO V. AOKI amounting to P 300.00.    </t>
  </si>
  <si>
    <t>2021-04-002277</t>
  </si>
  <si>
    <t xml:space="preserve">To recognize the deposit for the return of unspent cash advance of travelling expenses under O.R. # 9892972  To- MARY JANE GARCIA under check # 503052 dated 03/18/2021 amounting to P 13,635.00.      </t>
  </si>
  <si>
    <t>2021-04-002773</t>
  </si>
  <si>
    <t xml:space="preserve">To recognize the deposit for the return of unspent cash advance under O.R. #9892970-71.To- LAURITA CASTANEDA under Check #201679 dated 12/26/2020 et al. amounting to P 60,000.00. -BREAKDOWN:  O.R. #          Check # &amp; Check Date          Amount  9892970  </t>
  </si>
  <si>
    <t>2021-04-002771</t>
  </si>
  <si>
    <t>Date/Time Printed  :      May 11, 2021  02:12:29 PM</t>
  </si>
  <si>
    <t>To recognize the establishment of petty cash fund for CVRRCY  To- IMELDA DECENA under Check # 203680 dated 4/30/2021 amounting to P 100,000.00    BOOK _ MDS Check            APRIL 2021      Ck#203680</t>
  </si>
  <si>
    <t>2021-04-002868</t>
  </si>
  <si>
    <t>To recognize payment of Foster Subsidy for the month of April 2021  To- FLORANTE RUIZ etal under Check # 203681-203684 dated 04/30/21 amounting to P 52,000.00    FLORANTE RUIZ       203681 04/30/2021  26,000.00   AGAPITO MONTANEZ 203682 04/30/2021  8,000.</t>
  </si>
  <si>
    <t>2021-04-002827</t>
  </si>
  <si>
    <t>To recognize payment of cable bill of Regional Haven for the period January 2021  To- RBC CABLE MASTER SYSTEM under Check # 203686 dated 04/30/21 amounting to P  5,145.94     CENTERS 320101100001000      BOOK _ MDS Check              APRIL 2021    Ck#2036</t>
  </si>
  <si>
    <t>2021-04-002824</t>
  </si>
  <si>
    <t>To recognize payment of additional copper tube required for the installation of split type aircon at RSCC's Clinic/Isolation room  To- FORONDA'S APPLIANCE SERVICE CENTER under Check # 203685 dated 04/30/21 amounting to P  4,921.87     CENTERS 320101100001</t>
  </si>
  <si>
    <t>2021-04-002822</t>
  </si>
  <si>
    <t>To recognize payment of financial assistance to Ms. Mariflor Pagatpatan of Cauayan City, Isabela to defray cost of hospitalization of her sibling Lawrence Andres  To- ISABELA UNITED DOCTORS MEDICAL CENTER under Check # 203665 dated 04/30/21 amounting to P</t>
  </si>
  <si>
    <t>2021-04-002819</t>
  </si>
  <si>
    <t>To recognize payment of financial assistance to Mr. Ian Keith Taguba of Rizal, Cagayan to defray cost of hospitalization of his aunt Aurora Taguba  To- ST. PAUL HOSPITAL OF TUGUEGARAO INC. under Check # 203666 dated 04/30/21 amounting to P 95,000.00    PS</t>
  </si>
  <si>
    <t>2021-04-002818</t>
  </si>
  <si>
    <t>To recognize payment of financial assistance to Ms. Rosemarie Malupeng of Tug. City to defray cost of hospitalization of her spouse Efren Malupeng   To- ST. PAUL HOSPITAL OF TUGUEGARAO INC. under Check # 203667 dated 04/30/21 amounting to P 28,500.00    P</t>
  </si>
  <si>
    <t>2021-04-002816</t>
  </si>
  <si>
    <t>To recognize payment of financial assistance to Ms. Mary Grace Imatong of Minanga, Aparri, Cagayan to defray cost of hospitalization of her son Baby Boy Imatong  To- ST. PAUL HOSPITAL OF TUGUEGARAO INC. under Check # 203668 dated 04/30/21 amounting to P 3</t>
  </si>
  <si>
    <t>2021-04-002815</t>
  </si>
  <si>
    <t>To recognize payment of financial assistance to Mr. George Noriega of Ilagan City, Isabela to defray cost of hospitalization of his nephew Randall Joshua Noriega  To- PROVIDERS MULTI-PURPOSE COOPERATIVE MEDIICAL CENTER INC. under Check # 203669 dated 04/3</t>
  </si>
  <si>
    <t>2021-04-002814</t>
  </si>
  <si>
    <t>To recognize payment of diesel and other items withrawn for the use of DSWD vehicles as of April 1-15, 2021  To- PETRON RED under Check # 203664 dated 04/30/21 amounting to P  37,657.58     CENTERS 320101100001000  DRRP 330100100001000      BOOK _ MDS Che</t>
  </si>
  <si>
    <t>2021-04-002813</t>
  </si>
  <si>
    <t>To recognize payment of financial assistance to Mr. David Don Don Alejandro of Alicia, Isabela  to defray cost of hospitalization for himself  To- DR. ESTER R. GARCIA MEDICAL CENTER INC. under Check # 203655 dated 04/30/21 amounting to P 71,250.00    PSP/</t>
  </si>
  <si>
    <t>2021-04-002812</t>
  </si>
  <si>
    <t>To recognize payment of financial assistance to Mr. Arnel Astaneto of Santiago City, Isabela to defray cost of hospitalization of his common-law spouse Michelle Pascua  To- CALLANG GENERAL HOSPITAL AND MEDICAL CE under Check # 203656 dated 04/30/21 amount</t>
  </si>
  <si>
    <t>2021-04-002811</t>
  </si>
  <si>
    <t>To recognize payment of financial assistance to Ms. Mylene Erang of Ipil, Echague, Isabela to defray cost of hospitalization for her spouse Grant Elison U. Erang  To- CALLANG GENERAL HOSPITAL AND MEDICAL CENTER INC. under Check # 203660 dated 04/30/21 amo</t>
  </si>
  <si>
    <t>2021-04-002810</t>
  </si>
  <si>
    <t>To recognize payment of financial assistance to Ms. Erlita Ordonio of Santiago City, Isabela to defray cost of hospitalization for her spouse Darwin Ordonio  To- SANTIAGO MEDICAL CITY under Check # 203661 dated 04/30/21 amounting to P 46,875.00    PSP/AIC</t>
  </si>
  <si>
    <t>2021-04-002809</t>
  </si>
  <si>
    <t>To recognize payment of financial assistance to Mr. Roy Albert Agraan of Santiago City, Isabela to defray cost of hospitalization of his sibling Ma. Theresa Rondo  To- SANTIAGO MEDICAL CITY under Check # 203662 dated 04/30/21 amounting to P 35,625.00    P</t>
  </si>
  <si>
    <t>2021-04-002808</t>
  </si>
  <si>
    <t xml:space="preserve">To recognize payment of financial assistance to Ms. Hanna Danica Nabua of Alicia, Isabela to defray cost of hospitalization of her mother Hanita Nabua  To- ADVENTIST HOSPITAL-SANTIAGO CITY INC. under Check # 203663 dated 04/30/21 amounting to P 47,500.00 </t>
  </si>
  <si>
    <t>2021-04-002806</t>
  </si>
  <si>
    <t xml:space="preserve">To recognize payment of financial assistance to Ms. Frances Fatima Balagan of Alibagu, Ilagan, Isabela to defray cost of hospitalization of her spouse Jesus Roberto Balagan  To- PROVIDERS MULTI-PURPOSE COOPERATIVE MEDICAL CENTER INC. under Check # 203670 </t>
  </si>
  <si>
    <t>2021-04-002805</t>
  </si>
  <si>
    <t>To recognize payment of financial assistance to Ms. Maridel Lopez of Carig, Tug City to defray cost of hospitalization for her cousin Nicole Franche  To- DR. RONALD P. GUZMAN MEDICAL CENTER INC. under Check # 203671 dated 04/30/21 amounting to P 18,750.00</t>
  </si>
  <si>
    <t>2021-04-002803</t>
  </si>
  <si>
    <t xml:space="preserve">To recognize payment of financial assistance to Ms. Maria Leonora Medrano of Linao East, Tug. City to defray cost of hospitalization of her mother Norma Guillermo  To- DR. RONALD P. GUZMAN MEDICAL CENTER INC. under Check # 203672 dated 04/30/21 amounting </t>
  </si>
  <si>
    <t>2021-04-002802</t>
  </si>
  <si>
    <t>To recognize payment of financial assistance to Mr. Ferdinand Dino, Jr. of Calaoan, Alicia, Isabela to defray cost of hospitalization of himself  To- DR. ESTER R. GARCIA MEDICAL CENTER INC. under Check # 203673 dated 04/30/21 amounting to P 47,500.00    P</t>
  </si>
  <si>
    <t>2021-04-002801</t>
  </si>
  <si>
    <t>To recognize payment of financial assistance to Mr. Bonifacio De Guzman of San Antonio, Alicia, Isabela to defray cost of burial of his mother Lilia De Guzman  To- BENIGNO JR. FUNERAL HOMES under Check # 203674 dated 04/30/21 amounting to P 15,200.00    P</t>
  </si>
  <si>
    <t>2021-04-002800</t>
  </si>
  <si>
    <t>To recognize payment of financial assistance to Ms. Carmela Batoon of Gucab, Echague, Isabela to defray cost of hospitalization of her father Fernando Acosta  To- ADVENTIST HOSPITAL-SANTIAGO CITY INC. under Check # 203675 dated 04/30/21 amounting to P 23,</t>
  </si>
  <si>
    <t>2021-04-002799</t>
  </si>
  <si>
    <t>To recognize payment of financial assistance to Ms. Cecille Hyancinth Isarael of Alibagu, Ilagan City, Isabela to defray cost of hospitalization of her mother Beverly Isarael  To- ISABELA DOCTORS GENERAL HOSPITAL under Check # 203676 dated 04/30/21 amount</t>
  </si>
  <si>
    <t>2021-04-002798</t>
  </si>
  <si>
    <t>To recognize payment of financial assistance to Ms. Divina Farinas of Dist. I, Cauayan City, Isabela to defray cost of hospitalization of her spouse John-Rey Farinas  To- CAUAYAN MEDICAL SPECIALIST HOSPITAL INC. under Check # 203677 dated 04/30/21 amounti</t>
  </si>
  <si>
    <t>2021-04-002797</t>
  </si>
  <si>
    <t>To recognize payment of financial assistance to Ms. Marivic Doran of Iguig, Cagayan to defray cost of hospitalization of her spouse Guillermo Doran  To- DIVINE MERCY WELLNESS CENTER INC. under Check # 203678 dated 04/30/21 amounting to P 56,250.00    PSP/</t>
  </si>
  <si>
    <t>2021-04-002796</t>
  </si>
  <si>
    <t>To recognize payment of financial assistance to Ms. Reynalyn Zinampan to defray cost of burial of her common law spouse Cedric Meneses  To- ORTIZ MEMORIAL CHAPEL INC. under Check # 203679 dated 04/30/21 amounting to P  18,750.00     PSP/AICS 3201041000010</t>
  </si>
  <si>
    <t>2021-04-002795</t>
  </si>
  <si>
    <t>To recognize payment of cash advance re: Neurodevelopment initial assessment and re-evaluation of minor C. Binalay and B. Gelacio at Notre Dame De Charles Hospital, Baguio City  To- ROSARIO CORPUZ under Check # 203687 dated 04/30/21 amounting to P 48,500.</t>
  </si>
  <si>
    <t>2021-04-002741</t>
  </si>
  <si>
    <t>To recognize payment of financial assistance to Ms. Grace M. Parallag of Cataruan, Piat Cagayan to defray cost of hospitalization for her daughter, Sanny Grace Parallag  To- DR. RONALD P. GUZMAN MEDICAL CENTER INC. under Check # 203688 dated 04/30/21 amou</t>
  </si>
  <si>
    <t>2021-04-002738</t>
  </si>
  <si>
    <t>To recognize payment of fidelity bonding premium of Imelda Decena as CVRRCY Center Head  To- BUREAU OF THE TREASURY under Check # 203689 dated 04/30/21 amounting to P 1,125.00    CENTERS 320101100001000    BOOK _ MDS Check              APRIL 2021    Ck#20</t>
  </si>
  <si>
    <t>2021-04-002734</t>
  </si>
  <si>
    <t>To recognize payment of financial assistance to Mr. Roberto Panes of Purok 7, Brgy II Enrile, Cagayan to defray cost of hospitalization for his father Pedro Panes  To- DIVINE MERCY WELLNESS CENTER INC. under Check # 203690 dated 04/30/21 amounting to P  7</t>
  </si>
  <si>
    <t>2021-04-002733</t>
  </si>
  <si>
    <t>To recognize payment of financial assistance to Mr. Christian Jay Lagazo of Pengue Ruyu, Tuguegarao City, Cagayan to defray cost of hospitalization for his son Jiven Keyll Lagazo  To- DIVINE MERCY WELLNESS CENTER INC. under Check # 203691 dated 04/30/21 a</t>
  </si>
  <si>
    <t>2021-04-002731</t>
  </si>
  <si>
    <t xml:space="preserve">To recognize payment of financial assistance to Ms. Vivian Marzan of Rizal, Santiago City, Isabela to defray cost of hospitalization for her mother Lolita Reganit  To- ADVENTIST HOSPITAL-SANTIAGO CITY INC. under Check # 203692 dated 04/30/21 amounting to </t>
  </si>
  <si>
    <t>2021-04-002730</t>
  </si>
  <si>
    <t>To recognize payment of contributions for the month of April 2021  To- SOCIAL SECURITY SYSTEM under Check # 203639 dated 04/28/21 amounting to P  125,385.00     Arzadon, Ramil Valerio B., et.al 1,820.00   Taguiam, Felipe B.,  et al   1,170.00   Bagcal, Ba</t>
  </si>
  <si>
    <t>2021-04-002998</t>
  </si>
  <si>
    <t>To recognize payment of SWEAP Financial Assistance  of MOA Workers for the month of April  2021  To SWEAP under check # 203641 dated April 28, 2021 amounting to 7,350.00    CCAM  DRRP  RSCC  CB  HAVEN  CENTERS  CRCF  SFP  ADOPTION  SOCPEN  CENTENARIAN  AI</t>
  </si>
  <si>
    <t>2021-04-002864</t>
  </si>
  <si>
    <t>To recognize payment of SWEAP SALARY LOAN of MOA Workers for the month of April  2021  To SWEAP under check # 203642 dated April 28, 2021 amounting to 27,591.65    SOCPEN  ICTMS  TARA  CENTENARIAN      BOOK APRIL 2021          MDS CHECK      Ck#203642</t>
  </si>
  <si>
    <t>2021-04-002839</t>
  </si>
  <si>
    <t>To recognize payment of SWEAP Contributions  of MOA Workers for the month of April  2021  To SWEAP under check # 203645 dated April 28, 2021 amounting to 17,700.00    CCAM  DRRP  RSCC  CB  HAVEN  CENTERS  CRCF  SFP  ADOPTION  SOCPEN  CENTENARIAN  AICS  TA</t>
  </si>
  <si>
    <t>2021-04-002837</t>
  </si>
  <si>
    <t>To recognize payment of SWEAP Financial Assistance of Job Order Workers for the month of April  2021  To SWEAP under check # 203647 dated April 28, 2021 amounting to 500.00    CCAM  DRRP      BOOK APRIL 2021          MDS CHECK      Ck#203647</t>
  </si>
  <si>
    <t>2021-04-002825</t>
  </si>
  <si>
    <t>To recognize payment of SWEAP Contribution of Job Order Workers for the month of April  2021  To SWEAP under check # 203646 dated April 28, 2021 amounting to 1,200.0    CCAM  DRRP  RRCY    BOOK APRIL 2021          MDS CHECK      Ck#203646</t>
  </si>
  <si>
    <t>2021-04-002817</t>
  </si>
  <si>
    <t>To recognize  payment  for the provision of financial assiatance for the implementation of Republic Act (RA) 10868 known as the "Centenarian Act of 2016  To Simeon Dingil  under check# 203640 dated April 28, 2021 amounting to 100,000.00      3201031000020</t>
  </si>
  <si>
    <t>2021-04-002681</t>
  </si>
  <si>
    <t xml:space="preserve">To recognize  payment of cash advance for the wages of laborers on the repacking of family food packs for augmentation and stockpile  To Cecil Arao under check# 203637  dated April 28, 2021 amounting to 301,000.00    330100100003000      BOOK APRIL 2021  </t>
  </si>
  <si>
    <t>2021-04-002679</t>
  </si>
  <si>
    <t>To recognize payment of cash advance  re: Virtual RSCC Immunization Week  To  Rosario Corpuz under check# 203638  dated April 28, 2021 amounting to 16,700.00    320101100001000        BOOK APRIL 2021  MDS CHECK      Ck#203638</t>
  </si>
  <si>
    <t>2021-04-002678</t>
  </si>
  <si>
    <t>To recognize reimbursement of  Labor Payroll for various projects located at FO2 for the period February 6-19  To Rowena Arugay under check# 203644 dated April 28, 2021 amounting to 5,630.00    330100100003000      BOOK APRIL 2021  MDS CHECK      Ck#20364</t>
  </si>
  <si>
    <t>2021-04-002677</t>
  </si>
  <si>
    <t>To recognize payment of  10 gals of soy sauce 3.755L per gallon (Datu Puti) et. al for food consumption of RHWG residents for the first qtr. CY 2021  To  Mariton Grocery under check# 2036 48  dated April  28, 2021 amounting to  13,111.35    32010110001000</t>
  </si>
  <si>
    <t>2021-04-002676</t>
  </si>
  <si>
    <t>To recognize payment of  accommodation expenses during the visit  of ASEC Victor Neri and staff on  March 11-18, 2021 re: distribution of Financial assistance to victims of  typhoon Ulysses  To Taj Hotel and Resto Bar. under check# 203649  dated April  28</t>
  </si>
  <si>
    <t>2021-04-002675</t>
  </si>
  <si>
    <t xml:space="preserve">To recognize payment of  accommodation expenses during the visit  of ASEC Victor Neri and staff on February 15-19, 2021 re: distribution of Financial assistance to victims of  typhoon Ulysses  To Taj Hotel and Resto Bar. under check# 203650  dated April  </t>
  </si>
  <si>
    <t>2021-04-002674</t>
  </si>
  <si>
    <t>To recognize payment of  Financial assistance to Rafael Dacuycuy to defray cost of  hospitalization of his aunt Josefina dela Cruz  To De Vera Medical Center, Inc. under check# 203651 dated April  21, 2021 amounting to  71,250.00    320104100001000      B</t>
  </si>
  <si>
    <t>2021-04-002673</t>
  </si>
  <si>
    <t>To recognize payment of  Financial assistance to Antonio Abalos  to defray cost of  hospitalization of his mother Nora Abalos  To Saint  Paul Hospital of Tuguegarao, Inc. under check# 203652 dated April  28, 2021 amounting to  71,250.00    320104100001000</t>
  </si>
  <si>
    <t>2021-04-002672</t>
  </si>
  <si>
    <t>To recognize payment for the replacement of Check201965 dated December  29, 2020  To Christine Decena under check# 203653 dated April 28, 2021 amounting to 2,028.72      320101100001000    BOOK APRIL 2021  MDS CHECK      Ck#203653</t>
  </si>
  <si>
    <t>2021-04-002671</t>
  </si>
  <si>
    <t>To recognize payment of 417 boxes of coffee 3in 1, 24 strips/box 10 sachet/ strip 30 gx10x24(Great Taste White) for the procurement of additional raw materials for 20,000.00 family food packs as augmentation support for COVID 19 pandemic  To Kimberlin Ent</t>
  </si>
  <si>
    <t>2021-04-002670</t>
  </si>
  <si>
    <t>To recognize payment of SWEAP  Financial Assistance for the month of April 2021  To- SWEAP FO2 under check # 203613 dated 04/26/2021 amounting to P 6,950.00    Fernando de Villa et al    -     4,550.00  Mylene Attaban etal       -       250.00  Constancia</t>
  </si>
  <si>
    <t>2021-04-002925</t>
  </si>
  <si>
    <t xml:space="preserve">To recognize payment of SWEAP Contribution (SLP Contractual workers) for the month of April 2021  To- SWEAP FO2 under check # 203632 dated 4/27/2021 amounting to P 1,440.00     Jenalyn C. Cabuyadao et al      SLP 310100100002000      BOOK_MDS Check       </t>
  </si>
  <si>
    <t>2021-04-002917</t>
  </si>
  <si>
    <t>To recognize payment of SWEAP Loan for the month of April 2021  To- SWEAP FO2 under check # 20362 dated 04/26/2021 amounting to P 15,907.34    Fernando R. De Villa et al   - 10, 719.84  Rovelyn Santos et al          - 5, 187.50    350100100001000  3201011</t>
  </si>
  <si>
    <t>2021-04-002915</t>
  </si>
  <si>
    <t>To recognize payment of SWEAP Contribution (SLP MOA workers) for the month of April 2021  To- SWEAP FO2 under check # 203636 dated 04/27/2021 amounting to P 5,280.00    Abogado, Bryan Jay etal  Butay, Ma. cristina etal    SLP 310100100002000      BOOK_MDS</t>
  </si>
  <si>
    <t>2021-04-002913</t>
  </si>
  <si>
    <t>To recognize payment of Financial Assistance for MOA Workers for the month of April 2021  To- SWEAP FO2 under Check # 203634 dated 04/27/21 amounting to P 2,200.00    Abogado, Bryan Jay etal            1,250.00  Butay, Ma. Cristina B etal              950</t>
  </si>
  <si>
    <t>2021-04-002901</t>
  </si>
  <si>
    <t>To recognize payment of SWEAP Loan for the month of April 2021  To- SWEAP FO2 under Check # 203635 dated 04/27/21 amounting to P  3,464.59     Cabuyadao etal    SLP 310100100002000    BOOK _ MDS Check              APRIL 2021    Ck#203635</t>
  </si>
  <si>
    <t>2021-04-002900</t>
  </si>
  <si>
    <t>To recognize payment of Financial Assistance for the month of April 2021  To- SWEAP FO2 under Check # 203633 dated 04/27/21 amounting to P 600.00    Cabuyadao etal        600.00    SLP 310100100002000    BOOK _ MDS Check              APRIL 2021    Ck#2036</t>
  </si>
  <si>
    <t>2021-04-002899</t>
  </si>
  <si>
    <t xml:space="preserve">To recognize payment of cash advance re: RHWG monthly themed Activity for the month of April 2021of Reg'l Haven  To- SHIRLEY LABUGUEN under Check # 203630 dated 04/27/21 amounting to P  20,858.00     CENTERS 320101100001000        BOOK _ MDS Check        </t>
  </si>
  <si>
    <t>2021-04-002786</t>
  </si>
  <si>
    <t>To recognize payment of replenishment of petty cash for RSCC  To- ROSARIO CORPUZ under Check # 203627 dated 04/27/21 amounting to P  48,731.60     CENTERS 320101100001000      BOOK _ MDS Check              APRIL 2021    Ck#203627</t>
  </si>
  <si>
    <t>2021-04-002780</t>
  </si>
  <si>
    <t>To recognize payment of financial assistance to Mr. Jemmy Agtang of Gamu, Isabela to defray cost of hospitalization of his daughter Rhea Perdido  To- PROVIDERS MULTI-PURPOSE COOPERATIVE MEDICAL CENTER under Check # 203629 dated 04/27/21 amounting to P 75,</t>
  </si>
  <si>
    <t>2021-04-002774</t>
  </si>
  <si>
    <t>To recognize payment of cash advance for labor payroll for various projects located at Field Office  for the period April 17-30, 2021  To- ROWENA ARUGAY under Check # 203631 dated 04/27/21 amounting to P 150,000.00    ICTMS 200000100001000  PSP/AICS 32010</t>
  </si>
  <si>
    <t>2021-04-002770</t>
  </si>
  <si>
    <t>To recognize payment of financial assistance to Ms. Roxanne Joy Goze to defray cost of hospitalization of her mother in law Editha Iringan  To- DR. RONALD P. GUZMAN MEDICAL CENTER INC. under Check # 203628 dated 04/27/21 amounting to P  23,437.50     PSP/</t>
  </si>
  <si>
    <t>2021-04-002742</t>
  </si>
  <si>
    <t>To recognize payment of SWEAP Contribution  for the month of April 2021 for FO2 employees  To- SWEAP FO2 under check # 203611 dated 04/26/2021 amounting to P 16,680.00    Fernando de Villa etal         - P 10,920.00  Mylene Attaban etal            -  P 60</t>
  </si>
  <si>
    <t>2021-04-002928</t>
  </si>
  <si>
    <t>To recognize payment of SWEAP Loan (SLP MOA workers) for the month of April 2021  To- SWEAP FO2 under Check # 203607 dated 04/26/21 amounting to P  5,206.26     Abogado, Bryan Jay etal        SLP 310100100002000      BOOK _ MDS Check              APRIL 20</t>
  </si>
  <si>
    <t>2021-04-002902</t>
  </si>
  <si>
    <t xml:space="preserve">To recognize payment of telephone bill number 304-0586 of DSWD-ORD for the period April 16 to May 15, 2021  To- PLDT INC. under Check # 203625 dated 04/26/21 amounting to P  1,128.32     GASS 100000100001000      BOOK _ MDS Check              APRIL 2021  </t>
  </si>
  <si>
    <t>2021-04-002898</t>
  </si>
  <si>
    <t xml:space="preserve">To recognize payment of telephone bill number 078-396-0044 located at DSWD-ARDO's secretary for the period April 16-May 15, 2021  To- PLDT INC. under Check # 203623 dated 04/26/21 amounting to P  983.23     GASS 100000100001000      BOOK _ MDS Check      </t>
  </si>
  <si>
    <t>2021-04-002896</t>
  </si>
  <si>
    <t xml:space="preserve">To recognize payment of telephone bill number 078-396-0652 located at the Guardhouse for the period April 16 to May 15, 2021  To- PLDT INC. under Check # 203622 dated 04/26/21 amounting to P  1,109.23     GASS 100000100001000      BOOK _ MDS Check        </t>
  </si>
  <si>
    <t>2021-04-002894</t>
  </si>
  <si>
    <t xml:space="preserve">To recognize payment of  telephone bil number 306-0656l located at DSWD-PSU bill for the period April 16 to May 15, 2021  To- PLDT INC. under Check # 203621 dated 04/26/21 amounting to P  1,156.95     GASS 100000100001000      BOOK _ MDS Check            </t>
  </si>
  <si>
    <t>2021-04-002893</t>
  </si>
  <si>
    <t>To recognize payment of telephone bill number 377-0353 of DSWD-RJJWC for the period April 16, 2021 to May 15, 2021  To- PLDT INC. under Check # 203620 dated 04/26/21 amounting to P  1,770.00     GASS 100000100001000      BOOK _ MDS Check              APRI</t>
  </si>
  <si>
    <t>2021-04-002892</t>
  </si>
  <si>
    <t>To recognize payment of telephone bill number 078-396-9768 of DSWD-SLP for the period April 16 to May 15, 2021  To- PLDT INC. under Check # 203618 dated 04/26/21 amounting to P  1,109.23     SLP 310100100002000      BOOK _ MDS Check              APRIL 202</t>
  </si>
  <si>
    <t>2021-04-002889</t>
  </si>
  <si>
    <t xml:space="preserve">To recognize payment of Internet Service OF RSCC with telephone number 078 377 5463 for the period of April 16 to May 15, 2021  To- PLDT INC. under Check # 203617 dated 04/26/21 amounting to P  2,061.56     CENTERS 320101100001000      BOOK _ MDS Check   </t>
  </si>
  <si>
    <t>2021-04-002886</t>
  </si>
  <si>
    <t xml:space="preserve">To recognize payment of tel bill  no. 078 396 0051 located at DSWD-CIU for the period April 16-May 15, 2021  To- PLDT INC. under Check # 203624 dated 04/26/21 amounting to P  1,259.40     GASS 100000100001000      BOOK _ MDS Check              APRIL 2021 </t>
  </si>
  <si>
    <t>2021-04-002880</t>
  </si>
  <si>
    <t>To recognize payment of replacement of Check # 203426 dtd 4/13/2021 re: payment of financial assistance to ms. Marita Magalag of District II Reina Mercedes, Isabela to defray cost of hospitalization of her mother Benedicta Quita  To- ISABELA UNITED DOCTOR</t>
  </si>
  <si>
    <t>2021-04-002871</t>
  </si>
  <si>
    <t>To record replacement of Check # 203427 dated 4/13/21 re: payment of financial assistance to Mr. Mario Caloza  to defray cost of hospitalization of his son, Marlon Caloza  To- ISABELA UNITED DOCTORS MEDICAL CENTER under Check # 203605 dated 04/26/21 amoun</t>
  </si>
  <si>
    <t>2021-04-002870</t>
  </si>
  <si>
    <t>To recognize payment of financial assistance to Mr. Jemmy Agtang to defray cost of hospitalization of his daughter Rhea Perdido  To- PROVIDERS MULTI-PURPOSE COOPERATIVE MED under Check # 203597 dated 04/26/21 amounting to P 75,000.00    PSP/AICS 320104100</t>
  </si>
  <si>
    <t>2021-04-002867</t>
  </si>
  <si>
    <t xml:space="preserve">To recognize payment of financial assistance to Ms. Roxanne Joy Goze to defray cost of hospitalization of her mother in law Editha Iringan  To- DR. RONALD P. GUZMAN MEDICAL CENTER under Check # 203590 dated 04/26/21 amounting to P  23,437.50     PSP/AICS </t>
  </si>
  <si>
    <t>2021-04-002865</t>
  </si>
  <si>
    <t>To recognize payment of financial assistance to Ms Julie Anne Alejandre of Cauayan City, Isabela to defray cost of hospitalization of her mother Genedina Sebanta  To- CAUAYAN MEDICAL SPECIALIST HOSPITAL under Check # 203594 dated 04/26/21 amounting to P 4</t>
  </si>
  <si>
    <t>2021-04-002768</t>
  </si>
  <si>
    <t>To recognize payment of financial assistance to Ms. Angelica Arellano of San Manuel, Isabela to defray cost of hospitalization of her father Jonathan Arellano SR  To- CAUAYAN MEDICAL SPECIALIST HOSPITAL under Check # 203595 dated 04/26/21 amounting to P 1</t>
  </si>
  <si>
    <t>2021-04-002767</t>
  </si>
  <si>
    <t>To recognize payment of financial assistance to Ms. Lilian Gonzales of Cabaruan, Cauayan City to defray cost of hospitalization of her father in law Rocky Collantes  To- DR. ESTER R. GARCIA MEDICAL CENTER INC. under Check # 203591 dated 04/26/21 amounting</t>
  </si>
  <si>
    <t>2021-04-002764</t>
  </si>
  <si>
    <t xml:space="preserve">To recognize payment of financial assistance to Ms. Claire Liwanag of district 3 to defray cost of hospitalization of her mother Imelda Liwanag  To- DR. ESTER R. GARCIA MEDICAL CENTER INC. under Check # 203603 dated 04/26/21 amounting to P  142,500.00    </t>
  </si>
  <si>
    <t>2021-04-002763</t>
  </si>
  <si>
    <t>To recognize payment of financial assistance to Ms. Pinky Tabbu to defray cost of hospitalization of her father in law Orlando Tabbu  To- ST. PAUL HOSPITAL OF TUGUEGARAO INC. under Check # 203598 dated 04/26/21 amounting to P  28,500.00     PSP/AICS 32010</t>
  </si>
  <si>
    <t>2021-04-002750</t>
  </si>
  <si>
    <t>To recognize payment of Financial Assistance for the implementation of RA 10868 also known as Cenetenarians Act of 2016  To- CECILIA ACORDA under Check # 203596 dated 04/26/21 amounting to P 100,000.00    SOCIAL PENSION 320103100001000    BOOK _ MDS Check</t>
  </si>
  <si>
    <t>2021-04-002748</t>
  </si>
  <si>
    <t>To recognize payment of cash advance for meals and other emergency needs during disaster operations for Typhoon Bising and COVID 19  To- CECIL ARAO under Check # 203593 dated 04/26/21 amounting to P  148,400.00     DRRP 330100100001000      BOOK _ MDS Che</t>
  </si>
  <si>
    <t>2021-04-002747</t>
  </si>
  <si>
    <t>To recognize payment of 16,313 sachets instant cereal drink, 30-40g sachet (assorted flavor) etc. for use of SFP Program for the 10th cycle implementation CY 2020 (Batanes)  To- DAVOCOL'S GENERAL MERCHANDISE under Check # 203592 dated 04/26/21 amounting t</t>
  </si>
  <si>
    <t>2021-04-002745</t>
  </si>
  <si>
    <t>To recognize payment of financial assistance to Mr. Romel Simangan to defray cost of hospitalization of his common law spouse Nikka Y. Crispo  To- DIVINE MERCY WELLNESS CENTER INC. under Check # 203589 dated 04/26/21 amounting to P  46,875.00     PSP/AICS</t>
  </si>
  <si>
    <t>2021-04-002743</t>
  </si>
  <si>
    <t>To recognize payment of remittance of Salary Loan for the month of April 2021  To- LAND BANK OF THE PHILIPPINES under Check # 203614 dated 04/26/21 amounting to P  82,474.99     GASS 100000100001000    F. DE VILLA ETAL   78,032.55  M. ATTABAN ETAL  4,442.</t>
  </si>
  <si>
    <t>2021-04-002728</t>
  </si>
  <si>
    <t>To recognize payment of COA  Salary Loan Remittance for the month of April, 2021  To COA Region 2 Credit Cooperative under check# 203615 dated April 26, 2021 amounting to 6,000.00      BOOK APRIL 2021  MDS CHECK        Ck#203615</t>
  </si>
  <si>
    <t>2021-04-002663</t>
  </si>
  <si>
    <t>To recognize payment of cash advance re: First Semester RSCC Team Building and Staff Development on May 3, 2021 (1st Batch) and May 18, 2021 (2nd Batch)  To- ROSARIO CORPUZ under check# 203587 dated 04/26/21 amounting to P 20, 740.00    32010100001000  50</t>
  </si>
  <si>
    <t>2021-04-002535</t>
  </si>
  <si>
    <t>To recognize payment of 1,700 sacks NFA Rice 50kgs/sack for additional stockpile of Family Food packs for augmentation support to COVID 19 Pandemic  To- NATIONAL FOOD AUTHORITY under check# 203588 dated 04/26/2021 amounting to P 2,125,000.00    3301001000</t>
  </si>
  <si>
    <t>2021-04-002526</t>
  </si>
  <si>
    <t xml:space="preserve">To recognize payment of 10 gals soy sauce etc. for food consumption of RHWG residents for the 1st quarter CY 2021  To- MARITON GROCERY under Check # 203573 dated 04/23/21 amounting to P  13,094.31     CENTERS 320101100001000      BOOK _ MDS Check         </t>
  </si>
  <si>
    <t>2021-04-002937</t>
  </si>
  <si>
    <t>To record replacement of Check #  203560 dtd. 4/22/2021 due to error in payees name re: financial assistance to Marjolyn Taruc of Ballesteros, Cag. to defray cost of hospitalization of her mother Joseline Taruc  To- DR. RONALD P. GUZMAN MEDICAL CENTER INC</t>
  </si>
  <si>
    <t>2021-04-002863</t>
  </si>
  <si>
    <t>To record replacement of Check # 203498 dated 4/16/21 due to error in payee's name re: payment of financial assistance to Jessa Bisuecos of Monte Alegre Amulung Cagayan for her mother-in-law Robelyn Bisuecos  To- DR. RONALD P. GUZMAN MEDICAL CENTER INC. u</t>
  </si>
  <si>
    <t>2021-04-002861</t>
  </si>
  <si>
    <t>To record replacement of Check # 203484 dtd 4/16/21 due to error in payee's name re: payment of financial assistance to Belinda Calanoga of Pengue Ruyu Tug City for her mother Mary Calanoga  To- DR. RONALD P. GUZMAN MEDICAL CENTER under Check # 203584 dat</t>
  </si>
  <si>
    <t>2021-04-002860</t>
  </si>
  <si>
    <t>To record replacement of Check # 203483 dated 4/16/21 re: payment of financial assistance to Nelia Pinon of Baybayog Alcala Cagayan for her spouse Rogelio Pinon  To- DR. RONALD P. GUZMAN MEDICAL CENTER INC. under Check # 203583 dated 04/23/21 amounting to</t>
  </si>
  <si>
    <t>2021-04-002858</t>
  </si>
  <si>
    <t>To record replacement of Check # 203482 dtd 4/16/21 due to error in payee's name re: payment of financial assistance to Milrose Tangonan of Centro VII Claveria Cagayan for her spouse to Jesse Tangonan  To- DR. RONALD P. GUZMAN MEDICAL CENTER INC. under Ch</t>
  </si>
  <si>
    <t>2021-04-002857</t>
  </si>
  <si>
    <t>To recognize replacement of Check # 203481 dtd. 4/16/2021 due to error in payees name re: payment of financial assistance to Efren Maggay of Annafunan East Tug City for his spouse Liza Maggay  To- DR. RONALD P. GUZMAN MEDICAL CENTER under Check # 203581 d</t>
  </si>
  <si>
    <t>2021-04-002856</t>
  </si>
  <si>
    <t xml:space="preserve">To record replacement of Check # 203287 dated 03/26/21 amounting to P 39,375.00 re: payment of financial assistance to Ms Merlina Tumbali to defray cost of hospitalization of her common law spouse Regie Butay  To- DR. RONALD P. GUZMAN MEDICAL CENTER INC. </t>
  </si>
  <si>
    <t>2021-04-002855</t>
  </si>
  <si>
    <t>To record replacement of Check # 203210 dated 3-25-21 due to error in payee's name re: payment of financial assistance to ms. Glorie Marie Vee Benito to defray cost of hospitalization of her father Teodoro   Benitio  To- DR. RONALD P. GUZMAN MEDICAL CENTE</t>
  </si>
  <si>
    <t>2021-04-002852</t>
  </si>
  <si>
    <t>To recognize replacement of Check # 203209 dtd. 3/25/2021 due to error in payees name re: payment of financial assistance to Ms. Yoalanda P. Compares to defray cost of hospitalization of her spouse Reynaldo Compares  To- DR. RONALD P. GUZMAN MEDICAL CENTE</t>
  </si>
  <si>
    <t>2021-04-002846</t>
  </si>
  <si>
    <t>To recognize payment of electric bill for the month of April 1-30, 2021  To- CAGAYAN 1 ELECTRIC COOPERATIVE INC. under Check # 203600 dated 04/26/21 amounting to P 38,353.88     CENTERS 320101100001000      BOOK _ MDS Check              APRIL 2021    Ck#2</t>
  </si>
  <si>
    <t>2021-04-002718</t>
  </si>
  <si>
    <t>To recognize payment of AP  travel expenses for the period November and December 2020 for the province of Cagayan, Isabela  To-  LEA LEONOR CANAPI etal under Check # 203576-203577 dated 04/23/21 amounting to P 19,020.00 (A/P)    LEA LEONOR CANAPI 00002035</t>
  </si>
  <si>
    <t>2021-04-002712</t>
  </si>
  <si>
    <t>To recognize payment of 8 units Laptop TMP 214-52-3861 for the use of CIS and Satellite Offices   To- MASANGKAY COMPUTER CENTER under check# 203574 dated 04/23/21 amounting to P 291,500.00    320104100001000  50203210-03    BOOK_MDS Check              APR</t>
  </si>
  <si>
    <t>2021-04-002586</t>
  </si>
  <si>
    <t xml:space="preserve">To recognize payment of 1lot dismantling &amp; re-installation of 2.5hp, inverter, split type airconditioning unit with system at Standards Office of DSWD FO2  To- METROPOLIS APPLIANCE REPAIR CENTER under check# 203575 dated 04/23/21 amounting to P 8,075.00  </t>
  </si>
  <si>
    <t xml:space="preserve">Repairs and Maintenance - Machinery and Equipment </t>
  </si>
  <si>
    <t>2021-04-002579</t>
  </si>
  <si>
    <t xml:space="preserve">To recognize payment of financial assistance to Jonalyn De Castro of Echague, Isa. to defray cost of hospitalization of her spouse Sonny De Castro  To- ISABELA SOUTH SPECIALIST HOSPITAL INC. under Check # 203559 dated 04/22/21 amounting to P  23,437.50   </t>
  </si>
  <si>
    <t>2021-04-002876</t>
  </si>
  <si>
    <t>To recognize payment of financial assistance to Ching Magranga of Mountain Province to defray cost of hospitalization for her child Baby Girl Magranga  To- SOUTHERN ISABELA MEDICAL CENTER under Check # 203556 dated 04/22/21 amounting to P 142,500.00    PS</t>
  </si>
  <si>
    <t>2021-04-002782</t>
  </si>
  <si>
    <t>To recognize payment of  Financial assistance to Marl Lester Pacios to defray cost of  hospitalization of her mother Isabel Pacios  To Saint  Paul Hospital of Tuguegarao, Inc. under check# 203557 dated April  21, 2021 amounting to  28,500.00    3201041000</t>
  </si>
  <si>
    <t>2021-04-002668</t>
  </si>
  <si>
    <t>To recognize payment of financial assistance to MR. JEREMIAS V. JUSTO of Maluno Sur, Benito Soliven, Isabela to defray cost of hospitalization of his daughter, JENEZA GRACE A. JUSTO  To- PROVIDERS MULTI-PURPOSE COOPERATIVE MEDICAL CENTER under check# 2035</t>
  </si>
  <si>
    <t>2021-04-002565</t>
  </si>
  <si>
    <t>To recognize payment of 2pcs stainless tube 1 1/4" x 304 et al for the fabrication of stainless rice bin for DRMD-RROS, DSWD Carig Sur, Tuguegarao City  To- PHILTECH METAL DESIGNS under check# 203572 dated 04/22/21 amounting to P 7,760.72    3301001000010</t>
  </si>
  <si>
    <t>2021-04-002563</t>
  </si>
  <si>
    <t>To recognize payment of financial assistance to Ms. JONALYN O. DE CASTRO of Purok 1 Maligaya, Echague, Isabela to defray cost of hospitalization of her spouse, SONNY S. DE CASTRO     320104100001000  50214990    BOOK_MDS Check              APRIL 2021  Ck#</t>
  </si>
  <si>
    <t>2021-04-002557</t>
  </si>
  <si>
    <t>To recognize payment of financial assistance toMaricris Lorenzo to defray cost of hospitalization of her mother Estrelita Zalun  To  Isabela United Doctors Medical Center  under check# 203568 dated April 22, 2021 amounting to  23,750.00    320104100001000</t>
  </si>
  <si>
    <t>2021-04-002471</t>
  </si>
  <si>
    <t>To recognize payment of financial assistance to Imelda Juan  to defray cost of hospitalization of his son Jessie Juan  To Adventist Hospital Santiago City, Inc  under check# 203567 dated April 22, 2021 amounting to  28,500.00    320104100001000        BOO</t>
  </si>
  <si>
    <t>2021-04-002470</t>
  </si>
  <si>
    <t>To recognize payment of financial assistance to Jesus Domingo to defray cost of hospitalization of himself  To Adventist Hospital Santiago City, Inc  under check# 203566 dated April 22, 2021 amounting to  23,750.00    320104100001000        BOOK APRIL 202</t>
  </si>
  <si>
    <t>2021-04-002468</t>
  </si>
  <si>
    <t>To recognize payment of financial assistance toEric Linian Buenavista to defray cost of hospitalization of his spouse Mary Rose Linian  To Adventist Hospital Santiago City, Inc  under check# 203565 dated April 22, 2021 amounting to  23,750.00    320104100</t>
  </si>
  <si>
    <t>2021-04-002467</t>
  </si>
  <si>
    <t>To recognize payment of financial assistance to Criscel Corpuuz to defray cost of hospitalization of her mother Jocelyn Galang  To   Callang General Hospital and Medical Center, Inc. under check# 203429 dated April 13, 2021 amounting to  37,500.00    3201</t>
  </si>
  <si>
    <t>2021-04-002465</t>
  </si>
  <si>
    <t xml:space="preserve">To recognize payment of financial assistance to  Veronica Bawanan to defray cost of hospitalization of her son Marcelino Bawanan  To  Dr. Ester Garcia Medical Center Inc. under check# 203563 dated April 22, 2021 amounting to  47,500.00    320104100001000 </t>
  </si>
  <si>
    <t>2021-04-002463</t>
  </si>
  <si>
    <t>To recognize payment of financial assistance to Elma Ducosin to defray cost of hospitalization of  her spouse Ariel Ducosin  To  Santiago Medical City under check# 203562 dated April  22, 2021 amounting to  93,750.00    320104100001000        BOOK APRIL 2</t>
  </si>
  <si>
    <t>2021-04-002460</t>
  </si>
  <si>
    <t>To recognize payment of financial assistance to Michael Ian Marcos to defray cost of hospitalization of his father Aurelio Marcos  To   Santiago Medical City under check# 203561dated April 13, 2021 amounting to  46,875.00    320104100001000        BOOK AP</t>
  </si>
  <si>
    <t>2021-04-002457</t>
  </si>
  <si>
    <t>To recognize payment of financial assistance to Mario Caloza to defray cost of hospitalization of his son Marlon Caloza  To  Isabela United Doctors Medical Center under check# 203427 dated April 13, 2021 amounting to 18,750.00    320104100001000        BO</t>
  </si>
  <si>
    <t>2021-04-002454</t>
  </si>
  <si>
    <t>To recognize payment of replenishment of Haven for the period of March 25 to April 20, 2021  To- SHIRLEY LABUGUEN under Check # 203555 dated 04/19/21 amounting to P  69,372.90     CENTERS 320101100001000      BOOK _ MDS Check              APRIL 2021    Ck</t>
  </si>
  <si>
    <t>2021-04-002453</t>
  </si>
  <si>
    <t xml:space="preserve">To recognize payment of cash advance  for the implementation of Livelihood assistance Grant in the municipality of Cauayan  To Noel Domingo under check# 203571 dated April 22, 2021 amounting to  1,097,000.00    31010010000      BOOK APRIL 2021  MDS CHECK </t>
  </si>
  <si>
    <t>2021-04-002450</t>
  </si>
  <si>
    <t>To recognize payment of cash advance for National Oral Health Month of RSCC  To  Rosario Corpuz under check# 203570 dated April 22, 2021 amounting to  25,000.00    320101100001000        BOOK APRIL 2021  MDS CHECK      Ck#203570</t>
  </si>
  <si>
    <t>2021-04-002447</t>
  </si>
  <si>
    <t xml:space="preserve">To recognize payment of financial assistance to Divine Banigue to defray cost of hospitalization of her mother  Patria  Banigued  To  De Vera Medical Center Inc. under check# 203569 dated April 13, 2021 amounting to  23,750.00      320104100001000        </t>
  </si>
  <si>
    <t>2021-04-002442</t>
  </si>
  <si>
    <t>To recognize remittance of DSWD-Personnel (Regular/Casual/Contractual) re: Insular Health Care Card for CY 2021  To- INSULAR HEALTH CARE INC. under check # 203550 dated 04/21/2021 amounting to P 936,000.00      BOOK_MDS Check             APRIL 2021    Ck#</t>
  </si>
  <si>
    <t>2021-04-002939</t>
  </si>
  <si>
    <t>To recognize payment of water bill of UCT Office for March 2021 consumption  To- METROPOLITAN TUGUEGARAO WATER DISTRICT under Check # 203547 dated 04/21/21 amounting to P 304.45    NHTSPR 200000200001000    BOOK _ MDS Check              APRIL 2021    Ck#2</t>
  </si>
  <si>
    <t>2021-04-002936</t>
  </si>
  <si>
    <t>To recognize payment of water bill of DSWD San Gabriel Office for the period March 2021  To- METROPOLITAN TUGUEGARAO WATER DISTRICT under Check # 203544 dated 04/21/21 amounting to P  379.35     GASS 100000100001000      BOOK _ MDS Check              APRI</t>
  </si>
  <si>
    <t>2021-04-002935</t>
  </si>
  <si>
    <t xml:space="preserve">To recognize payment of Loyalty Pay for CY 2021  To- AMPARO TOBIAS etal under Check # 203553-203554 dated 04/21/21 amounting to P 10,000.00    AMPARO TOBIAS 0000203553 04/21/2021  5,000.00   MARICEL BALISI 0000203554 04/21/2021  5,000.00       BOOK _ MDS </t>
  </si>
  <si>
    <t>2021-04-002844</t>
  </si>
  <si>
    <t xml:space="preserve">To recognize payment of electric bill of RSCC/Haven for the billing period of April 2021  To- CAGAYAN 1 ELECTRIC COOPERATIVE INC. under Check # 203546 dated 04/21/21 amounting to P  84,013.83     CENTERS 320101100001000      BOOK _ MDS Check              </t>
  </si>
  <si>
    <t>2021-04-002723</t>
  </si>
  <si>
    <t xml:space="preserve">To recognize payment of electric bill of DSWD San Gabriel Office period covered from April 2021  To- CAGAYAN 1 ELECTRIC COOPERATIVE INC. under Check # 203543 dated 04/21/21 amounting to P  18,077.08     GASS 100000100001000      BOOK _ MDS Check          </t>
  </si>
  <si>
    <t>2021-04-002721</t>
  </si>
  <si>
    <t>To recognize payment of  Financial assistance to Joserita Labang to defray cost of burial of her mother Bienvenida Pascua  To Funeraria Oandasan. under check# 203548 dated April  21, 2021 amounting to 19,000.00    320104100001000      BOOK APRIL 2021  MDS</t>
  </si>
  <si>
    <t>2021-04-002667</t>
  </si>
  <si>
    <t xml:space="preserve">To recognize payment of  Financial assistance to Pedro Garunay to defray cost of burial of her bother-in-law Harlen dela Cruz  To Funeraria Oandasan. under check# 203549 dated April  21, 2021 amounting to 19,000.00    320104100001000      BOOK APRIL 2021 </t>
  </si>
  <si>
    <t>2021-04-002666</t>
  </si>
  <si>
    <t xml:space="preserve">To recognize payment of  electric bill of UCT office for February, March ,April 2021 consumption  To Cagayan 1 Electric Cooperative Inc. under check# 203545 dated April 21, 2021 amounting to 3,028.01    100000100001000    BOOK APRIL, 2021  MDS CHECK      </t>
  </si>
  <si>
    <t>2021-04-002660</t>
  </si>
  <si>
    <t>To recognize payment of cash advance for hiring of vehicles and gasoline used during the conduct of Socpen Implementation  To Franco Lopez under check# 203552 dated April 21, 2021 amounting to 519,000.00    320103100001000      BOOK APRIL  2021  MDS CHECK</t>
  </si>
  <si>
    <t>2021-04-002436</t>
  </si>
  <si>
    <t>To recognize payment of 50 packs full cream powder milk et al. for food consumption of RHWG residents for the first quarter CY 2021  To- CAGAYAN VALLEY DRUG CORPORATION under check # 203518 dated 04/19/2021 amounting to P 40,031.09    320101100001000  502</t>
  </si>
  <si>
    <t>2021-04-002912</t>
  </si>
  <si>
    <t>To recognize payment of tel bill np. 304-1004 of DSWD-lobby for the period April 16-May 15, 2021  To-  PLDT INC. under Check # 203626 dated 04/26/21 amounting to P  1,462.31     GASS 100000100001000      BOOK _ MDS Check              APRIL 2021    Ck#2036</t>
  </si>
  <si>
    <t>2021-04-002879</t>
  </si>
  <si>
    <t>To recognize payment of 1 pc. 3SM battery for ambulance use of RSCC  To- BALZAIN AUTO PARTS CENTER under Check # 203520 dated 04/19/21 amounting to P  7,760.72     CENTERS 320101100001000      BOOK _ MDS Check              APRIL 2021    Ck#203520</t>
  </si>
  <si>
    <t>2021-04-002777</t>
  </si>
  <si>
    <t>To recognize payment of 10 gals ketchup etc. for food consumption of RHWG for 1st Quarter CY 2021  To- RODAMEL DRUGSTORE under Check # 203519 dated 04/19/21 amounting to P  6,102.06     CENTERS 320101100001000      BOOK _ MDS Check              APRIL 2021</t>
  </si>
  <si>
    <t>2021-04-002456</t>
  </si>
  <si>
    <t>To recognize payment of travel expenses for the period November 9 and December 26, 2020 AP  To- MARIEL AQUINO  etal under Check # 203537-203541 dated 04/19/21 amounting to P 35,000.00    MARIEL AQUINO                       0000203537 04/19/2021  17,540.00</t>
  </si>
  <si>
    <t>2021-04-002438</t>
  </si>
  <si>
    <t>To recognize payment of financial assistance to JenMar Capalungan of Solana, Cagayan to defray cost of  burial intended for Alexander Velasquez  To- FUNERARIA RAMOS under Check # 203536 dated 04/19/21 amounting to P  23,750.00     PSP/AICS 320104100001000</t>
  </si>
  <si>
    <t>2021-04-002428</t>
  </si>
  <si>
    <t>To recognize payment of AP - travel expenses for the period November 23 to December 12, 2020 in the province of Isabela  To- TEDDY TUMAMAO JR. etal under Check # 203530-203535 dated 04/19/21 amounting to P 20,230.00    TEDDY TUMAMAO JR. 0000203530 04/19/2</t>
  </si>
  <si>
    <t>2021-04-002425</t>
  </si>
  <si>
    <t>To recognize payment of expenses incurred for meals and others during ECQ  To- CECIL ARAO under Check # 203529 dated 04/19/21 amounting to P  91,280.44       DRRP 330100100001000    BOOK _ MDS Check              APRIL 2021    Ck#203529</t>
  </si>
  <si>
    <t>2021-04-002422</t>
  </si>
  <si>
    <t xml:space="preserve">To recognize payment of office space rental for the period Feb.8-May 8, 2021 (3mos. @ 25, 000)re:for use of NHTSPR for the validation phase  To- ENGR. ALFONSO TACCAD under Check # 203528 dated 04/19/21 amounting to P 71,250.00    NHTSPR 200000200001000   </t>
  </si>
  <si>
    <t>Rent/Lease Expenses</t>
  </si>
  <si>
    <t>2021-04-002419</t>
  </si>
  <si>
    <t>To recognize payment of Seed Capital Fund for the livelihood referral from San Mariano, Isabela  To- EVANGELINE PASCUA under Check # 203526 dated 04/19/21 amounting to P 15,000.00    SLP 310100100002000    BOOK _ MDS Check              APRIL 2021    Ck#20</t>
  </si>
  <si>
    <t>2021-04-002418</t>
  </si>
  <si>
    <t>To recognize payment of Seed Capital Fund for the livelihood referral from Enrile, Cagayan  To- JOEL RAMOS under Check # 203525 dated 04/19/21 amounting to P 15,000.00    SLP 310100100002000    BOOK _ MDS Check              APRIL 2021    Ck#203525</t>
  </si>
  <si>
    <t>2021-04-002417</t>
  </si>
  <si>
    <t xml:space="preserve">To recognize payment of financial assistance to Florence Orpilla of Alcala, Cagayan to defray cost of hospitalization of her mother Melchora Orpilla  To- ST. PAUL HOSPITAL OF TUGUEGARAO INC. under Check # 203524 dated 04/19/21 amounting to P 19,000.00    </t>
  </si>
  <si>
    <t>2021-04-002415</t>
  </si>
  <si>
    <t xml:space="preserve">To recognize payment of financial assistance for the implementation of RA 10868, also known as Centenarians Act of 2016-Jones, Isabela  To- VALENTINA SOJOR under Check # 203527 dated 04/19/21 amounting to P 100,000.00      SOCIAL PENSION 320103100001000  </t>
  </si>
  <si>
    <t>2021-04-002413</t>
  </si>
  <si>
    <t xml:space="preserve">To recognize payment of financial assistance for her transportation and food allowance upon discharge from the center  To- MARY GRACE BETASA under Check # 203522 dated 04/19/21 amounting to P 5,000.00    CENTERS 320101100001000    BOOK _ MDS Check        </t>
  </si>
  <si>
    <t>2021-04-002405</t>
  </si>
  <si>
    <t>To recognize payment of 2020 Praise Incentives-Individual Awards  To- LEON MILAN EMMANUEL ROMANO under Check # 203523 dated 04/19/21 amounting to P 10,000.00    SOC TECH 200000100003000      BOOK _ MDS Check              APRIL 2021    Ck#203523</t>
  </si>
  <si>
    <t>2021-04-002403</t>
  </si>
  <si>
    <t>To recognize payment of 20 pails primer (solvent base) (LT) etc. for repainting of 6 cottages at CVRRCY  To- QUEEN'S HARDWARE under Check # 203521 dated 04/19/21 amounting to P  185,107.24     CENTERS 320101100001000      BOOK _ MDS Check              APR</t>
  </si>
  <si>
    <t>2021-04-002401</t>
  </si>
  <si>
    <t>To recognize payment of subcription fee for April 2021  To- RBC CABLE MASTER SYSTEM under Check # 203517 dated 04/19/21 amounting to P  1,405.31     GASS 100000100001000      BOOK _ MDS Check              APRIL 2021    Ck#203517</t>
  </si>
  <si>
    <t>Subscription Expenses</t>
  </si>
  <si>
    <t>2021-04-002399</t>
  </si>
  <si>
    <t xml:space="preserve">To recognize payment of 8373 tins corned beef, fortified, 100g for use of SFP 10th cycle implementation CY 2021 in Palanan, Isabela  To- 5 STAR VARIETY STORE under Check # 203515 dated 04/19/21 amounting to P  385,827.84     SFP 320102100001000      BOOK </t>
  </si>
  <si>
    <t>2021-04-002397</t>
  </si>
  <si>
    <t>To recognize payment of 6 pcs. polythelyne apron (50g) et. al for use of DSWD FO2, satelite office and centers 7 institutions staffs for 1st Qtr CY 2021  To- PHILIPPINE BLUE CROSS BIOTECH CORPORATION under Check # 203514 dated 04/19/21 amounting to P  1,6</t>
  </si>
  <si>
    <t>2021-04-002394</t>
  </si>
  <si>
    <t>To recognize payment of mobile number 9178252558 with account number 1066959765 under Trafficking for the period March 1-31, 2021  To- GLOBE TELECOM INC. under Check # 203512 dated 04/19/21 amounting to P  1,043.44     RRPTP 320105100003000      BOOK _ MD</t>
  </si>
  <si>
    <t>2021-04-002386</t>
  </si>
  <si>
    <t xml:space="preserve">To recognize payment of electric bill of Field Office 02 for the month of April 2021  To- CAGAYAN 1 ELECTRIC COOPERATIVE INC. under Check # 203510 dated 04/19/21 amounting to P  261,542.29     GASS 100000100001000      BOOK _ MDS Check              APRIL </t>
  </si>
  <si>
    <t>2021-04-002384</t>
  </si>
  <si>
    <t>To recognize payment of electric bill of Child Minding Center for the month of April 2021  To- CAGAYAN 1 ELECTRIC COOPERATIVE INC. under Check # 203509 dated 04/19/21 amounting to P  111.78     GASS 100000100001000      BOOK _ MDS Check              APRIL</t>
  </si>
  <si>
    <t>2021-04-002383</t>
  </si>
  <si>
    <t>To recognize payment of financial assistance to Agnor Garcia of Alcala, Cagayan to defray cost of hospitalization of his wife Annie Garcia  To- ST. PAUL HOSPITAL OF TUGUEGARAO INC. under Check # 203508 dated 04/19/21 amounting to P  47,500.00     PSP/AICS</t>
  </si>
  <si>
    <t>2021-04-002382</t>
  </si>
  <si>
    <t xml:space="preserve">To recognize payment of 2 pcs. Loyalty Ring for retirement of Ms. Mercedes Matalang and Rosalinda Maribbay  To- A.M. GONZALES JEWELRY SHOP under Check # 203507 dated 04/19/21 amounting to P  19,200.00     TARA 350100100001000      BOOK _ MDS Check        </t>
  </si>
  <si>
    <t>2021-04-002379</t>
  </si>
  <si>
    <t xml:space="preserve">To recognize payment of 25833 sachets instant cereal drink 30-40g etc. for use of SFP 10th cycle implementation CY 2021 in Palanan, Isabela  To- PBP TRADING CENTER under Check # 203506 dated 04/19/21 amounting to P  852,828.48     SFP 320102100001000     </t>
  </si>
  <si>
    <t>2021-04-002378</t>
  </si>
  <si>
    <t>To recognize payment of financial assistance to Augusto Sagalon of Tuao, Cagayan to defray cost of hospitalization of his brother Santos Sagalon  To- DIVINE MERCY WELLNESS CENTER INC. under Check # 203505 dated 04/19/21 amounting to P  46,875.00     PSP/A</t>
  </si>
  <si>
    <t>2021-04-002377</t>
  </si>
  <si>
    <t>To recognize payment of COVID Antigen Test of DSWD Personnel  To JB Cabrera Diagnostic Laboratory under check# 203513 dated April 19, 2021 amounting to 122,550.00      BOOK APRIL 2021  MDS CHECK      Ck#203513</t>
  </si>
  <si>
    <t>2021-04-002299</t>
  </si>
  <si>
    <t>To recognize payment of cash advance for  implementation of Livelihood Assistance Grant in the  municipality of Quezon, Isabela  To Noel Domingo under check# 203516 dated April 19, 2021 amounting to 1,600,000.00      BOOK APRIL 2021  MDS CHECK      Ck#203</t>
  </si>
  <si>
    <t>2021-04-002296</t>
  </si>
  <si>
    <t>To recognize payment of  PRAISE  Incentive Groups awards  To Reymund Ferrer under check# 203461 dated April 16, 2021 amounting to 25,000.00    BOOK APRIL 2021  MDS CHECK  Ck#203461</t>
  </si>
  <si>
    <t>2021-04-002952</t>
  </si>
  <si>
    <t>To recognize payment of financial assistance for the implementation of Republic Act (RA) 10868, also known as Centenarians Act of 2016  To- ISABEL DACSIL under Check # 203501 dated 04/16/21 amounting to P 100,000.00    SOCIAL PENSION 320103100001000    BO</t>
  </si>
  <si>
    <t>2021-04-002874</t>
  </si>
  <si>
    <t>To recognize payment of  Financial assistance to Mr. Lino Caampued to defray cost of  hospitalization of her common-law spouse Marilou Ordinanza  To Saint  Paul Hospital of Tuguegarao, Inc. under check# 203499 dated April  21, 2021 amounting to  71,250.00</t>
  </si>
  <si>
    <t>2021-04-002665</t>
  </si>
  <si>
    <t>To recognize payment of cash advance for PSP implementation SWAD- Batanes  To- AMPARO TOBIAS under Check # 203503 dated 04/16/21 amounting to P  5,000,000.00     PSP/AICS 320104100001000      BOOK _ MDS Check              APRIL 2021    Ck#203503</t>
  </si>
  <si>
    <t>2021-04-002657</t>
  </si>
  <si>
    <t>To recognize payment of financial assistance to Lino Caampued of Centro 11 Tug City for his common-law spouse Marilou Ordinanza  To- ST. PAUL HOSPITAL OF TUGUEGARAO INC. under Check # 203499 dated 04/16/21 amounting to P 71,250.00    PSP/AICS 320104100001</t>
  </si>
  <si>
    <t>2021-04-002376</t>
  </si>
  <si>
    <t>To recognize payment of financial assistance to Jessa Bisuecos of Monte Alegre Amulung Cagayan for her mother-in-law Robelyn Bisuecos  To- DR. RONALD P. GUZMAN MEDICAL CENTER under Check # 203498 dated 04/16/21 amounting to P 28,125.00    PSP/AICS 3201041</t>
  </si>
  <si>
    <t>2021-04-002375</t>
  </si>
  <si>
    <t xml:space="preserve">To recognize payment of financial assistance to Vanessa Balolong of Centro 9 Tug City for her grandfather Servando Paguyu  To- ORTIZ MEMORIAL CHAPEL INC. under Check # 203497 dated 04/16/21 amounting to P  23,437.50     PSP/AICS 320104100001000      BOOK </t>
  </si>
  <si>
    <t>2021-04-002374</t>
  </si>
  <si>
    <t>To recognize payment of financial assistance to Rolando Baricat of Purok 4 Alabiao Tuao Cagayan for his nephew Jaydhen Cariga  To- ST. PAUL HOSPITAL OF TUGUEGARAO INC. under Check # 203496 dated 04/16/21 amounting to P 23,750.00    PSP/AICS 32010410000100</t>
  </si>
  <si>
    <t>2021-04-002373</t>
  </si>
  <si>
    <t xml:space="preserve">To recognize payment of financial assistance to Venus Llapitan of Maguirigi Solana Cagayan for her daughter Marvie Llapitan  To- ST. PAUL HOSPITAL OF TUGUEGARAO INC. under Check # 203495 dated 04/16/21 amounting to P 47,500.00    PSP/AICS 320104100001000 </t>
  </si>
  <si>
    <t>2021-04-002372</t>
  </si>
  <si>
    <t>To recognize payment of financial assistance to Rozen Lumauig of San Mateo Tumauini Isabela for her father-in-law Andres Banguel  To- DIVINE MERCY WELLNESS CENTER INC. under Check # 203494 dated 04/16/21 amounting to P  23,437.50     PSP/AICS 320104100001</t>
  </si>
  <si>
    <t>2021-04-002369</t>
  </si>
  <si>
    <t>To recognize payment of financial assistance to Julieta Ramos of Banna Uy St. District 1 Cauayan City Isabela for her son Philip Ramos  To- CAUAYAN MEDICAL SPECIALIST HOSPITAL under Check # 203493 dated 04/16/21 amounting to P 38,000.00    PSP/AICS 320104</t>
  </si>
  <si>
    <t>2021-04-002367</t>
  </si>
  <si>
    <t>To recognize payment of financial assistance to Ferliza Velasco of Centro II San Guillermo Isabela for her father Fernando Ariola  To- RENMAR SPECIALISTS' HOSPITAL AND TB DOTS CENTER under Check # 203492 dated 04/16/21 amounting to P  14,653.75     PSP/AI</t>
  </si>
  <si>
    <t>2021-04-002366</t>
  </si>
  <si>
    <t>To recognize payment of To provide financial assistance to Venkyle Littaua of Zone 4 Tanza Tug City for his brother Vergel James Littaua  To- ST. PAUL HOSPITAL OF TUGUEGARAO INC. under Check # 203491 dated 04/16/21 amounting to P 19,000.00    PSP/AICS 320</t>
  </si>
  <si>
    <t>2021-04-002365</t>
  </si>
  <si>
    <t xml:space="preserve">To recognize payment of financial assistance to Alex Bueno Sr. of Catarauan Amulung Cagayan for his son Alex Bueno Jr.  To- ST. PAUL HOSPITAL OF TUGUEGARAO INC. under Check # 203490 dated 04/15/21 amounting to P  74,018.67     PSP/AICS 320104100001000    </t>
  </si>
  <si>
    <t>2021-04-002364</t>
  </si>
  <si>
    <t xml:space="preserve">To recognize payment of financial assistance to Princess Tomas of San Jose Baggao Cagayan for her spouse Joselito Tomas  To- ST. PAUL HOSPITAL OF TUGUEGARAO INC. under Check # 203489 dated 04/16/21 amounting to P  23,750.00     PSP/AICS 320104100001000   </t>
  </si>
  <si>
    <t>2021-04-002363</t>
  </si>
  <si>
    <t>To recognize payment of financial assistance to Revelyn Salagan of Gadu Solana Cagayan for her spouse Jesus Salagan  To- ST. PAUL HOSPITAL OF TUGUEGARAO INC. under Check # 203488 dated 04/16/21 amounting to P  23,750.00     PSP/AICS 320104100001000      B</t>
  </si>
  <si>
    <t>2021-04-002362</t>
  </si>
  <si>
    <t>To recognize payment of financial assistance to Randy Iringan of Zone 2 Basi East Solana Cagayan for his son Rhandyle Iringan  To- ST. PAUL HOSPITAL OF TUGUEGARAO INC. under Check # 203487 dated 04/16/21 amounting to P 19,000.00    PSP/AICS 32010410000100</t>
  </si>
  <si>
    <t>2021-04-002361</t>
  </si>
  <si>
    <t xml:space="preserve">To recognize payment of financial assistance to Klairienne Santiago of Leonarda Tug City for her father Hilario Baculi  To- ST. PAUL HOSPITAL OF TUGUEGARAO INC. under Check # 203486 dated 04/16/21 amounting to P  23,750.00     PSP/AICS 320104100001000    </t>
  </si>
  <si>
    <t>2021-04-002356</t>
  </si>
  <si>
    <t>To recognize payment of financial assistance to Herminia Sibal of Dadda Tug City for her brother Carlito Pagulayan Jr.  To- CARBONEL MEMORIAL CHAPELS under Check # 203485 dated 04/16/21 amounting to P  14,062.50     PSP/AICS 320104100001000      BOOK _ MD</t>
  </si>
  <si>
    <t>2021-04-002354</t>
  </si>
  <si>
    <t xml:space="preserve">To recognize payment of financial assistance to Belinda Calanoga of Pengue Ruyu Tug City for her mother Mary Calanoga  To- DR. RONALD P. GUZMAN MEDICAL CENTER under Check # 203484 dated 04/16/21 amounting to P  23,437.50     PSP/AICS 320104100001000      </t>
  </si>
  <si>
    <t>2021-04-002352</t>
  </si>
  <si>
    <t>To recognize payment of financial assistance to Nelia Pinon of Baybayog Alcala Cagayan for her spouse Rogelio Pinon  To- DR. RONALD P. GUZMAN MEDICAL CENTER under Check # 203483 dated 04/16/21 amounting to P  37,500.00     PSP/AICS 320104100001000      BO</t>
  </si>
  <si>
    <t>2021-04-002351</t>
  </si>
  <si>
    <t>To recognize payment of financial assistance to Milrose Tangonan of Centro VII Claveria Cagayan for her spouse to Jesse Tangonan  To- DR. RONALD P. GUZMAN MEDICAL CENTER under Check # 203482 dated 04/16/21 amounting to P  70,312.50     PSP/AICS 3201041000</t>
  </si>
  <si>
    <t>2021-04-002350</t>
  </si>
  <si>
    <t>To recognize payment of financial assistance to Efren Maggay of Annafunan East Tug City for his spouse Liza Maggay  To- DR. RONALD P. GUZMAN MEDICAL CENTER under Check # 203481 dated 04/16/21 amounting to P  23,437.50     PSP/AICS 320104100001000      BOO</t>
  </si>
  <si>
    <t>2021-04-002349</t>
  </si>
  <si>
    <t>To recognize payment of financial assistance to Rosalia Delos Santos of Malvar Santiago City Isabela for her spouse Reynaldo Delos Santos  To- DE VERA MEDICAL CENTER INC. under Check # 203480 dated 04/16/21 amounting to P 95,000.00    PSP/AICS 32010410000</t>
  </si>
  <si>
    <t>2021-04-002347</t>
  </si>
  <si>
    <t>To recognize payment of financial assistance to Carlos Batac Sr. of Purok 2 Calaoacan Santiago City Isabela for himself  To- DE VERA MEDICAL CENTER INC. under Check # 203479 dated 04/16/21 amounting to P 38,000.00    PSP/AICS 320104100001000    BOOK _ MDS</t>
  </si>
  <si>
    <t>2021-04-002346</t>
  </si>
  <si>
    <t>To recognize payment of financial assistance to Arlene Marcos of Zone 4 Virginia Sto. Nino Cagayan for her spouse Joel Marcos  To- ST. PAUL HOSPITAL OF TUGUEGARAO INC. under Check # 203478 dated 04/16/21 amounting to P 28,500.00    PSP/AICS 32010410000100</t>
  </si>
  <si>
    <t>2021-04-002344</t>
  </si>
  <si>
    <t>To recognize payment of 1 pc 118cmx58cm glass top etc for RHWG staff  To- GOLDEN GLASS BUILDERS under Check # 203477 dated 04/16/21 amounting to P  2,981.24     CENTERS 320101100001000      BOOK _ MDS Check             APRIL 2021    Ck#203477</t>
  </si>
  <si>
    <t>2021-04-002343</t>
  </si>
  <si>
    <t xml:space="preserve">To recognize payment of financial assistance to Diane Jane Ibay of Purok 4 Gadu Solana Cagayan for her uncle Fernando Ibay  To- ST. PAUL HOSPITAL OF TUGUEGARAO INC. under Check # 203476 dated 04/16/21 amounting to P 47,500.00    PSP/AICS 320104100001000  </t>
  </si>
  <si>
    <t>2021-04-002341</t>
  </si>
  <si>
    <t>To recognize payment of financial assistance to Myleen Bacsa of Basi East Solana Cagayan for her daughter Reymalyn Pagulayan  To- ST. PAUL HOSPITAL OF TUGUEGARAO INC. under Check # 203502 dated 04/16/21 amounting to P 28,500.00    PSP/AICS 320104100001000</t>
  </si>
  <si>
    <t>2021-04-002340</t>
  </si>
  <si>
    <t xml:space="preserve">To recognize payment of financial assistance to Maria Liezel Terrado of Centro 11 Tug City for his father Cecilio Bulawan  To- ST. PAUL HOSPITAL OF TUGUEGARAO INC. under Check # 203475 dated 04/16/21 amounting to P 19,000.00    PSP/AICS 320104100001000   </t>
  </si>
  <si>
    <t>2021-04-002339</t>
  </si>
  <si>
    <t xml:space="preserve">To recognize payment of financial assistance to Arnel Danao of Maguirigui Solana Cagayan for his father Jacinto Danao Sr.  To- DIVINE MERCY WELLNESS CENTER INC. under Check # 203474 dated 04/16/21 amounting to P  28,125.00     PSP/AICS 320104100001000    </t>
  </si>
  <si>
    <t>2021-04-002337</t>
  </si>
  <si>
    <t>To recognize payment of financial assistance to Rosette Montoya of Mabini Santiago City Isabela for her father-in-law Joselito Dones  To- ADVENTIST HOSPITAL-SANTIAGO CITY INC. under Check # 203473 dated 04/16/21 amounting to P 19,000.00    PSP/AICS 320104</t>
  </si>
  <si>
    <t>2021-04-002336</t>
  </si>
  <si>
    <t>To recognize payment of 2630 sardines 155g for SFP 10th cycle CY 2020 for Dinapigue Isabela  To-BARENG'S STORE  under Check # 203472 dated 04/16/21 amounting to P  145,125.12     SFP 320102100001000      BOOK _ MDS Check             APRIL 2021    Ck#20347</t>
  </si>
  <si>
    <t>2021-04-002334</t>
  </si>
  <si>
    <t>To recognize payment of Financial assistance for the implementation of Republic Act (RA) 10868 also known as "Centenarian Act of 2016"  To Florencio Faustino under check# 203500 dated April  16,2021 amounting to 100,000.00    320103100002000    BOOK AAPRI</t>
  </si>
  <si>
    <t>2021-04-002333</t>
  </si>
  <si>
    <t>To recognize payment of 9,863 sachet instant cereal drink for SFP 10th cycle implementation CY 2020 for Dinapigue Isabela  To- ERLINDA'S VARIETY STORE under Check # 203471 dated 04/16/21 amounting to P  234,999.83     SFP 320102100001000      BOOK _ MDS C</t>
  </si>
  <si>
    <t>2021-04-002332</t>
  </si>
  <si>
    <t xml:space="preserve">To recognize payment of insurance for Yamaha Mio Sporty 40C2 for the period April 12, 2021 to April 12, 2022  To- GSIS TUGUEGARAO BRANCH OFFICE under Check # 203456 dated 04/16/21 amounting to P  1,567.72     SLP 310100100002000      BOOK _ MDS Check     </t>
  </si>
  <si>
    <t>2021-04-002328</t>
  </si>
  <si>
    <t>To recognize payment of insurance of XRM 123MC with plate number SJ8454 for the period June 01, 2021 to June 01, 2022  To- GSIS TUGUEGARAO BRANCH OFFICE under Check # 203455 dated 04/16/21 amounting to P  1,559.03     SLP 310100100002000      BOOK _ MDS C</t>
  </si>
  <si>
    <t>2021-04-002326</t>
  </si>
  <si>
    <t>To recognize payment of replacement of staled check no. 200623 and 201345 dtd Nov 12, 2020 and Dec 22, 2020 respectively  To- TWIN SISTER AZELJEYLYN SNACKHOUSE AND RESTAURANT under Check # 203454 dated 04/16/21 amounting to P  15,152.50     Check # 202870</t>
  </si>
  <si>
    <t>2021-04-002319</t>
  </si>
  <si>
    <t>To recognize payment of 25 pcs coveral, medical grade etc for use of  DSWD FO2 satellite office and centers for 1st Quarter 2021 (COD)  To- MEDIX DEPOT under Check # 203453 dated 04/16/21 amounting to P  18,666.92     CENTERS 320101100001000      BOOK _ M</t>
  </si>
  <si>
    <t>2021-04-002316</t>
  </si>
  <si>
    <t>To recognize payment of Petty cash fund of CVRRCY for the period March 18 to April 7, 2020  To Rommel Gamiao under check# 203449 dated April 14, 2021 amounting to 945,758.94    32010100001000    BOOK APRIL 2021  MDS CHECK      Ck#203449</t>
  </si>
  <si>
    <t>2021-04-002368</t>
  </si>
  <si>
    <t>To recognize payment of  Financial assistance for the implementation of Republic Act (RA) 10868, also known as "Centenarian Act of 2016"  To Candida Pacris under check# 203452 dated April 13, 2021 amounting to 100,000.00    320103100002000    BOOK APRIL 2</t>
  </si>
  <si>
    <t>2021-04-002360</t>
  </si>
  <si>
    <t>To recognize payment of replenishment of FO2 expenses for the month of January-April, 2021  To Laaurita Castaneda under check# 203445 dated April 14, 2021 amounting to  35,533.45    BOOK APRIL 2021  MDS CHECK          Ck#203445</t>
  </si>
  <si>
    <t>2021-04-002338</t>
  </si>
  <si>
    <t xml:space="preserve">To recognize payment of diesel and other items withdrawn for the use of DSWD Vehicles as of March 16 - 31, 2021  To- PETRON RED under Check # 203451 dated 04/13/21 amounting to P  75,130.82     TARA 350100100001000      BOOK _ MDS Check             APRIL </t>
  </si>
  <si>
    <t>2021-04-002314</t>
  </si>
  <si>
    <t>To recognize payment of cash advance re: travelling expenses on the validation and assessment of Livelihood Assistance Grant beneficiaries for the period April 16, 2021 - May 8, 2021  To-ERIK TAGUIAM under Check # 203450 dated 04/14/21 amounting to P 46,9</t>
  </si>
  <si>
    <t>2021-04-002312</t>
  </si>
  <si>
    <t>To recognize payment of 1 unit office table (2ft x 4ft) hsrdwood with top glasses (melina) for the use of RHWG (COD)  To- RJM HOME FURNISHING under Check # 203448 dated 04/14/21 amounting to P  14,400.00     SOCIAL PENSION 320103100001000    BOOK _ MDS Ch</t>
  </si>
  <si>
    <t>2021-04-002311</t>
  </si>
  <si>
    <t>To recognize payment of newspaper bill of Field Office II for the month March 2021  To- AGDAMAG NEWSTAND under Check # 203447 dated 04/14/21 amounting to P  748.80     TARA 350100100001000      BOOK _ MDS Check             APRIL 2021    Ck#203447</t>
  </si>
  <si>
    <t>2021-04-002301</t>
  </si>
  <si>
    <t xml:space="preserve">To recognize payment of telephone bill for the month of March 1 - 31, 2021  To- EASTERN TELECOMMUNICATIONS PHILIPPINES under Check # 203446 dated 04/14/21 amounting to P  2,629.94     CENTERS 320101100001000      BOOK _ MDS Check             APRIL 2021   </t>
  </si>
  <si>
    <t>2021-04-002298</t>
  </si>
  <si>
    <t>To recognize payment of cash advance  for Labor payroll for various projects in FO for the period April 3-16, 2021  To Rowena Arugay under check# 203504 dated April 16, 2021 amounting to 150,000.00      BOOK APRIL 2021  MDS CHECK      Ck#203504</t>
  </si>
  <si>
    <t>2021-04-002290</t>
  </si>
  <si>
    <t>To recognize payment of financial assistance to ms. Marita Magalag of District II Reina Mercedes, Isabela to defray cost of hospitalization of her mother Benedicta Quita  To- ISABELA UNITED DOCTORS MEDICAL CENTER under Check # 203426 dated 04/13/21 amount</t>
  </si>
  <si>
    <t>2021-04-002760</t>
  </si>
  <si>
    <t xml:space="preserve">To recognize payment of financial assistance to  Michelle Fabionar to defray cost of hospitalization of herself  To  Santiago Medical City  under check# 203433 dated April 13, 2021 amounting to  132,843.75      320104100001000        BOOK APRIL 2021  MDS </t>
  </si>
  <si>
    <t>2021-04-002426</t>
  </si>
  <si>
    <t xml:space="preserve">To recognize payment of financial assistance to  Dianne Jessica de Jesus to defray cost of hospitalization of her father Paul de Jesus  To  Santiago Medical City under check# 203435 dated April 13, 2021 amounting to 140,625.00      320104100001000        </t>
  </si>
  <si>
    <t>2021-04-002416</t>
  </si>
  <si>
    <t>To recognize payment of financial assistance to Leonida Mallari to defray cost of hospitalization of her spouse Alejandro Mallari Sr.  To Dr. Ester Garcia Medical Center, Inc. under check# 203429 dated April 13, 2021 amounting to 47,500.00    320104100001</t>
  </si>
  <si>
    <t>2021-04-002414</t>
  </si>
  <si>
    <t>To recognize payment of financial assistance to Maricel Quines to defray cost of hospitalization of her sone Mark Ezekiel Quines  To  Santiago Medical City under check# 203431 dated April 13, 2021 amounting to 18,750.00      320104100001000        BOOK AP</t>
  </si>
  <si>
    <t>2021-04-002412</t>
  </si>
  <si>
    <t>To recognize payment of financial assistance to Gonzalo Salvador to defray cost of hospitalization of his son Caden Blake Salvador  To  Providers Multi-Purpose Cooperative Med under check# 203430 dated April 13, 2021 amounting to  15,000.00    32010410000</t>
  </si>
  <si>
    <t>2021-04-002410</t>
  </si>
  <si>
    <t xml:space="preserve">To recognize payment of financial assistance to Roberto Luyun to defray cost of hospitalization of his sister Felicidad Luyun  To  Providers Multi-Purpose Cooperative Med under check# 203429 dated April 13, 2021 amounting to  25,000.00    320104100001000 </t>
  </si>
  <si>
    <t>2021-04-002408</t>
  </si>
  <si>
    <t>To recognize payment of financial assistance to Gemma Ramos to defray cost of hospitalization of her mother Visitacion RAMOS  To Cauayan Medical  Specialist Hospital under check# 203428 dated April 13, 2021 amounting to 61,750.00  320104100001000      BOO</t>
  </si>
  <si>
    <t>2021-04-002406</t>
  </si>
  <si>
    <t xml:space="preserve">To recognize payment of financial assistance to  Jamie Pie Bangloy to defray cost of hospitalization of her father James Bangloy  To  Isabela Doctors General Hospital  under check# 203425 dated April 13, 2021 amounting to  23,437.50    320104100001000    </t>
  </si>
  <si>
    <t>2021-04-002402</t>
  </si>
  <si>
    <t>To recognize payment of financial assistance to Marina  Aureada to defray cost of hospitalization of  her parent Alberto Villanueva  To  Adventist Hospital-Santiago City, Inc under check# 203413 dated April 13, 2021 amounting to 28,500.00    3201041000010</t>
  </si>
  <si>
    <t>2021-04-002400</t>
  </si>
  <si>
    <t>To recognize payment of financial assistance to  Cresencio Reyno Jr. to defray cost of hospitalization of his father Cresencio Reyno, Sr.  To Isabela Doctors General Hospital under check# 203423 dated April 13, 2021 amounting to 93,750.00    3201041000010</t>
  </si>
  <si>
    <t>2021-04-002398</t>
  </si>
  <si>
    <t>To recognize payment of financial assistance to  Vanessa Agatha Corpuz to defray cost of hospitalization of her parent Teresita Taguinod  To Adventist Hospital-Sanbtiago City Inc. under check# 203422 dated April 13, 2021 amounting to  28,500.00    3201041</t>
  </si>
  <si>
    <t>2021-04-002396</t>
  </si>
  <si>
    <t>To recognize payment of financial assistance to Marilyn Rosete  to defray cost of hospitalization of her son Oliver Jay Bee Rosete  To De Vera Medical Center, Inc. under check# 203421 dated April 13, 2021 amounting to 55,100.00    3200104100001000    BOOK</t>
  </si>
  <si>
    <t>2021-04-002395</t>
  </si>
  <si>
    <t xml:space="preserve">To recognize payment of financial assistance to  Dolores Cutaran to defray cost of hospitalization of  her daughter  Kathleen Joy Marcos  To  De Vera Medical Center, Inc. under check# 203420 dated April 13, 2021 amounting to  28,500.00    320104100001000 </t>
  </si>
  <si>
    <t>2021-04-002393</t>
  </si>
  <si>
    <t xml:space="preserve">To recognize payment of financial assistance to  Luzviminda Talaue to defray cost of hospitalization of her Aunt Brigida Estorquia  To  Isabela Doctors General Hospital under check# 203419 dated April 13, 2021 amounting to 14,962.22    32010410001000     </t>
  </si>
  <si>
    <t>2021-04-002392</t>
  </si>
  <si>
    <t>To recognize payment of financial assistance to  Ricky Bagaipo  to defray cost of hospitalization of his child Ariana Bagaipo  To Santiago Medical City under check# 203417 dated April 13, 2021 amounting to 117,187.50    320104100001000      BOOK APRIL 202</t>
  </si>
  <si>
    <t>2021-04-002391</t>
  </si>
  <si>
    <t>To recognize payment of financial assistance to  Joni-leth Vila to defray cost of hospitalization of her sibling Juvy Jean Manaligod  To  De Vera Medical Center, Inc. under check# 203416 dated April 13, 2021 amounting to 95,000.00    320104100001000    BO</t>
  </si>
  <si>
    <t>2021-04-002390</t>
  </si>
  <si>
    <t xml:space="preserve">To recognize payment of financial assistance to  Judith de Jesus to defray cost of hospitalization of her spouse Pedrito de Jesus  To Santiago Medical City under check# 203414 dated April 13, 2021 amounting to 135,017.81        BOOK APRIL 2021  MDS CHECK </t>
  </si>
  <si>
    <t>2021-04-002388</t>
  </si>
  <si>
    <t>To recognize payment of financial assistance to Mr. Lawrence Sacatrapos to defray cost of hospitalization of common-law-wife Lorna Agcaoili  To Santiago Medical City under check# 203413 dated April 13, 2021 amounting to 18,739.68      BOOK APRIL 2021  MDS</t>
  </si>
  <si>
    <t>2021-04-002387</t>
  </si>
  <si>
    <t>To recognize payment of  Financial assistance to  Raquel Languido to defray cost of hospitalization of mother-in-law Julita Languido  To  Cauayan Medical Specialist Hospital under check# 203418 dated April 13, 2021 amounting to 71,250.00    32010410000200</t>
  </si>
  <si>
    <t>2021-04-002370</t>
  </si>
  <si>
    <t>To recognize payment of  Financial assistance for the implementation of Republic Act (RA) 10868, also known as "Centenarian Act of 2016"  To Calpia Lamsis under check# 203410 dated April 13, 2021 amounting to 100,000.00    320103100002000    BOOK APRIL 20</t>
  </si>
  <si>
    <t>2021-04-002359</t>
  </si>
  <si>
    <t>To recognize payment of  Financial assistance for the implementation of Republic Act (RA) 10868, also known as "Centenarian Act of 2016"  To Ignacio Rigor under check# 203409 dated April 13, 2021 amounting to 100,000.00    320103100002000    BOOK APRIL 20</t>
  </si>
  <si>
    <t>2021-04-002358</t>
  </si>
  <si>
    <t>To recognize payment of  Financial assistance for the implementation of Republic Act (RA) 10868, also known as "Centenarian Act of 2016"  To Victorina Hontomin under check# 203408 dated April 13, 2021 amounting to 100,000.00    320103100002000    BOOK APR</t>
  </si>
  <si>
    <t>2021-04-002357</t>
  </si>
  <si>
    <t>To recognize payment of  Financial assistance for the implementation of Republic Act (RA) 10868, also known as "Centenarian Act of 2016"  To Anastacia Almarez under check# 203407 dated April 13, 2021 amounting to 100,000.00    320103100002000    BOOK APRI</t>
  </si>
  <si>
    <t>2021-04-002355</t>
  </si>
  <si>
    <t>To recognize payment of  Financial assistance for the implementation of Republic Act (RA) 10868, also known as "Centenarian Act of 2016"  To Simplicia Domingo under check# 203406 dated April 13, 2021 amounting to 100,000.00    320103100002000    BOOK APRI</t>
  </si>
  <si>
    <t>2021-04-002353</t>
  </si>
  <si>
    <t>To recognize payment of Petty Cash Fund Replenishment of RSCC  To  Rosario Corpuz under check# 203405  dated April 12, 2021 amounting to 47,085.16    320101100001000      BOOK APRIL 2021  MDS CHECK        Ck#203405</t>
  </si>
  <si>
    <t>2021-04-002345</t>
  </si>
  <si>
    <t>To recognize payment of cash advance re: Haven 24th Anniversary for  Regional Haven for Women and Girls  To Shirley Labuguen under check# 203444 dated April 13, 2021 amounting tom 45,800.00    32010110001000    BOOK APRIL  2021  MDS CHECK          Ck#2034</t>
  </si>
  <si>
    <t>2021-04-002335</t>
  </si>
  <si>
    <t>To recognize payment of travelling expenses- UCT CY 2020  To- MARISSA CABUENAMARISSA CABUENA etal under Check # 203437-203443 dated 04/13/21 amounting to P 64,580.00 (A/P)     MARISSA CABUENA 0000203437 04/13/2021  10,780.00  Nov 9 to Dec 21, 2020  JANINE</t>
  </si>
  <si>
    <t>2021-04-002297</t>
  </si>
  <si>
    <t>To recognize payment of financial assistance to Ms. Jenifer Obina of Caritan Sur, to defray cost of hospitalization of her father Medardo Ubina  To- DIVINE MERCY WELLNESS CENTER INC. under Check # 203436 dated 04/13/21 amounting to P  23,437.50     PSP/AI</t>
  </si>
  <si>
    <t>2021-04-002295</t>
  </si>
  <si>
    <t>To recognize payment of financial assistance to Ms. Rezel Sto. Tomas of Cataggaman Nuevo to defray cost of burial of her mother in law Judith Sto. Tomas  To- CARBONEL MEMORIAL CHAPELS under Check # 203434 dated 04/13/21 amounting to P  23,437.50     PSP/A</t>
  </si>
  <si>
    <t>2021-04-002294</t>
  </si>
  <si>
    <t xml:space="preserve">To recognize payment of financial assistance to Mr. Gener Sanchez of Buntun, Tuguegarao City, Cagayan to defray cost of hospitalization of his son, Zian V. Sanchez  To- DIVINE MERCY WELLNESS CENTER INC. under Check # 203415 dated 04/13/21 amounting to P  </t>
  </si>
  <si>
    <t>2021-04-002293</t>
  </si>
  <si>
    <t>To recognize payment of financial assistance to Mr. Marc June Cabrera of Alcala, Cagayan to defray cost of hospital bill of his grandfather Jaime Bacayug  To- ST. PAUL HOSPITAL OF TUGUEGARAO INC. under Check # 203412 dated 04/13/21 amounting to P  17,894.</t>
  </si>
  <si>
    <t>2021-04-002292</t>
  </si>
  <si>
    <t>To recognize payment of financial assistance to Ms. Grace Vega of San Isidro Claveria to defray cost of hospital bill of her common law spouse Samuel P. Molina  To- ST. PAUL HOSPITAL OF TUGUEGARAO INC. under Check # 203411 dated 04/13/21 amounting to P  1</t>
  </si>
  <si>
    <t>2021-04-002291</t>
  </si>
  <si>
    <t>To recognize payment of 1920 sacks of NFA Rice, 50 kg/sack for augmentation support to areas under lockdown due to COVID 19  To National Food Authority under check# 203404 dated April  12, 2021 amounting to 2,400,000.00    330100100003000    BOOK APRIL  2</t>
  </si>
  <si>
    <t>2021-04-002348</t>
  </si>
  <si>
    <t>To recognize payment of water bill of Child Minding Care for the period March, 2021  To Metropolitan Tuguegarao Water District under check# 203403 dated April 12, 2021 amounting to 31,582.38        310100100002000    BOOK APRIL 2021  MDS CHECK        Ck#2</t>
  </si>
  <si>
    <t>2021-04-002325</t>
  </si>
  <si>
    <t>To recognize payment of water bill of Child Minding Care for the period March, 2021  To Metropolitan Tuguegarao Water District under check# 203402 dated April 12, 2021 amounting to 489.22      310100100002000    BOOK APRIL 2021  MDS CHECK        Ck#203402</t>
  </si>
  <si>
    <t>2021-04-002322</t>
  </si>
  <si>
    <t>To recognize payment of cash advance for meals and other emergency needs during disaster operations for COVID 19  To Cecil Arao under check# 203401 dated April 8, 2021 amounting to 144,600.00    33010010001000    BOOK APRIL 2021  MDS CHECK      Ck#203401</t>
  </si>
  <si>
    <t>2021-04-002330</t>
  </si>
  <si>
    <t>To recognize payment of contributions for the month of February 2021  To-  SOCIAL SECURITY SYSTEMunder Check # 203399 dated 04/07/21 amounting to P  115,830.00     Arzadon, Ramil Valerio B., et.al 1,820.00   Taguiam, Felipe B.,  et al  780.00   Bagcal, Ba</t>
  </si>
  <si>
    <t>2021-04-003001</t>
  </si>
  <si>
    <t>To recognize payment of Contributions for the month of March 2021  To- SOCIAL SECURITY SYSTEM under Check # 203393 dated 04/07/21 amounting to P 122,330.00    Arzadon, Ramil Valerio B., et.al 1,820.00   Taguiam, Felipe B.,  et al           780.00   Bagcal</t>
  </si>
  <si>
    <t>2021-04-002990</t>
  </si>
  <si>
    <t>To recognize payment of water bill of RSCC/ Haven for the period of March 2021  To- METROPOLITAN TUGUEGARAO WATER DISTRICT under Check # 203390 dated 04/07/21 amounting to P  21,052.60     CENTERS 320101100001000      BOOK _ MDS Check              APRIL 2</t>
  </si>
  <si>
    <t>2021-04-002934</t>
  </si>
  <si>
    <t>To recognize payment of water bill of of Regional Haven for Women and Girls for the period March, 2021  To Metropolitan Tuguegarao Water District under check# 203389 dated April 12, 2021 amounting to 978.44      310100100002000    BOOK APRIL 2021  MDS CHE</t>
  </si>
  <si>
    <t>2021-04-002342</t>
  </si>
  <si>
    <t>To recognize pament of DSWD FO2 Honoraria during the Foster Care and Adoption Regional Child Welfare Specialist Groups Matching Conference for the month of March, 2021  To Maria Socorro Cabinta et. al under check# 203395-203398 dated April 7, 2021 amounti</t>
  </si>
  <si>
    <t>2021-04-002327</t>
  </si>
  <si>
    <t>To recognize payment of 2000 pcsstamp 5.00 denominations et. al for messengerial and mailing services  To Philpost-Cauayan under check# 203382 dated April 6,  2021 amounting to 20,000.00      10000100001000    BOOK APRIL  2021  MDS CHECK        Ck#203382</t>
  </si>
  <si>
    <t>2021-04-002331</t>
  </si>
  <si>
    <t>To recognize payment of  cash advance  for the implementation of Livelihood assistance grant in the municipality of Santiago City  To  Noel Domingo  under check# 203388  dated April 7, 2021 amounting to  1,940,500.00    310100100002000    BOOK APRIL  2021</t>
  </si>
  <si>
    <t>2021-04-002318</t>
  </si>
  <si>
    <t xml:space="preserve">To recognize payment of  cash advance for the implementation of Livelihood assistance Grant in the municipality of San Manuel, Isabela  To Noel Domingo under check# 203387 dated April 6, 2021 amounting to 1,035,000.00      BOOK APRIL 2021  MDS CHECK      </t>
  </si>
  <si>
    <t>2021-04-002315</t>
  </si>
  <si>
    <t xml:space="preserve">To recognize payment of  cash advance for the implementation of Livelihood assistance Grant in the municipality of Bayombong, Nueva Vizcaya  To Noel Domingo under check# 203386 dated April 6, 2021 amounting to 2,108,700.00      BOOK APRIL 2021  MDS CHECK </t>
  </si>
  <si>
    <t>2021-04-002313</t>
  </si>
  <si>
    <t>To recognize payment of  cash advance for the implementation of Livelihood assistance Grant in the municipality of Amulung, Cagayan  To Noel Domingo under check# 203383 dated April 6, 2021 amounting to 1,126,000.00      BOOK APRIL 2021  MDS CHECK      Ck#</t>
  </si>
  <si>
    <t>2021-04-002309</t>
  </si>
  <si>
    <t>To recognize payment of  cash advance for the implementation of Livelihood assistance Grant in the municipality of  Maddela, Quirino  To Noel Domingo under check# 203385 dated April 6, 2021 amounting to 1,007,500.00      BOOK APRIL 2021  MDS CHECK      Ck</t>
  </si>
  <si>
    <t>2021-04-002306</t>
  </si>
  <si>
    <t>To recognize payment of  cash advance for the implementation of Livelihood assistance Grant in the municipality of Saguday, Quirino  To Noel Domingo under check# 203384 dated April 6, 2021 amounting to 1,025,600.00      BOOK APRIL 2021  MDS CHECK      Ck#</t>
  </si>
  <si>
    <t>2021-04-002303</t>
  </si>
  <si>
    <t>Date/Time Printed  :      May 11, 2021  02:13:23 PM</t>
  </si>
  <si>
    <t>To record the tax from Dr. Ronald P. Guzman Medical Center, Inc. amounting to P1,562.50 per JMA    JEV-2021-04-002996    OTHER JEV TRANSACTION UNDER FUND CLUSTER 01 MDS ACCOUNT  Ck#203590</t>
  </si>
  <si>
    <t>2021-04-003006</t>
  </si>
  <si>
    <t>To record / adjust the  overpayment re: payment of 500pcs backpack with listahanan logo for NHTSPR   To- FELINETTE GENERAL MERCHANDISE under Check # 203380 dated 03/29/21 amounting to P  152,735.00.    NHTSPR           200000200001000    JEV-2021-03-00186</t>
  </si>
  <si>
    <t>2021-04-003003</t>
  </si>
  <si>
    <t xml:space="preserve">To recognize adjustment of JEV no. 2842 for: To payment of: April 1-15 for salaries contractual: Cabuyadao,Jenalyn CET. AL under LDDAP ADA: 0101101-04-0347-2021 dated: 44298 amounting to: P131848.36 due to over entry cash    </t>
  </si>
  <si>
    <t>2021-04-003000</t>
  </si>
  <si>
    <t>To reverse entry made on JEV-2021-03-002094 due to double recording on JEV-2021-03-001515 dated March 2, 2021    RE: To recognize the deposit of Clearances for Minors Traveling Abroad (MTA).     To -DWAINE JOHN D. REYES under O.R. # 9892919 amounting to P</t>
  </si>
  <si>
    <t>2021-04-002997</t>
  </si>
  <si>
    <t>To reverse entry made on JEV-2021-03-002093 dated March 1, 2021 due to double recording JEV-2021-03-001511    RE:  To recognized the deposit for Licensing Fee and Registration Fee under O.R. # 9892915-16. To -THE GOOD SHEPHERD SHELTER for   CHILDREN, INC.</t>
  </si>
  <si>
    <t>2021-04-002995</t>
  </si>
  <si>
    <t>To recognize adjustment of ADA No. 0101101-04-0473-2021 due to non accomodation in the ACIC for the period April 2021    Philhealth April 2021 (f De Villa Et. Al) for: PHILIPPINE HEALTH INSURANCE CORPORATIONET. AL under LDDAP ADA: 0101101-04-0473-2021 dat</t>
  </si>
  <si>
    <t>2021-04-002992</t>
  </si>
  <si>
    <t xml:space="preserve">To record adjustment due to cancellation of check under JEV # 2021-04-002375 re: payment of financial assistance to Jessa Bisuecos of Monte Alegre Amulung Cagayan for her mother-in-law Robelyn Bisuecos  To- DR. RONALD P. GUZMAN MEDICAL CENTER under Check </t>
  </si>
  <si>
    <t>2021-04-002840</t>
  </si>
  <si>
    <t>To record adjustment due to cancellation of check under JEV # 2021-04-002352 re: payment of financial assistance to Belinda Calanoga of Pengue Ruyu Tug City for her mother Mary Calanoga  To- DR. RONALD P. GUZMAN MEDICAL CENTER under Check # 203484 dated 0</t>
  </si>
  <si>
    <t>2021-04-002838</t>
  </si>
  <si>
    <t>To record adjustment due to cancellation of check under JEV # 2021-04-002351 re: payment of financial assistance to Nelia Pinon of Baybayog Alcala Cagayan for her spouse Rogelio Pinon  To- DR. RONALD P. GUZMAN MEDICAL CENTER under Check # 203483 dated 04/</t>
  </si>
  <si>
    <t>2021-04-002836</t>
  </si>
  <si>
    <t>To record adjustment due to cancellation of check under JEV # 2021-04-002350 re: payment of financial assistance to Milrose Tangonan of Centro VII Claveria Cagayan for her spouse to Jesse Tangonan  To- DR. RONALD P. GUZMAN MEDICAL CENTER under Check # 203</t>
  </si>
  <si>
    <t>2021-04-002835</t>
  </si>
  <si>
    <t>To record adjustment due to cancellation of check under JEV # 2021-04-002349  re: payment of financial assistance to Efren Maggay of Annafunan East Tug City for his spouse Liza Maggay  To- DR. RONALD P. GUZMAN MEDICAL CENTER under Check # 203481 dated 04/</t>
  </si>
  <si>
    <t>2021-04-002834</t>
  </si>
  <si>
    <t xml:space="preserve">To record adjustment due to cancellation of check re: payment of financial assistance to Mario Caloza to defray cost of hospitalization of his son Marlon Caloza  To  Isabela United Doctors Medical Center under check# 203427 dated April 13, 2021 amounting </t>
  </si>
  <si>
    <t>2021-04-002833</t>
  </si>
  <si>
    <t>To record adjustment due to cancellation of check re: payment of financial assistance to Ms. Marita Magalag of District II Reina Mercedes, Isabela to defray cost of hospitalization of her mother Benedicta Quita  To- ISABELA UNITED DOCTORS MEDICAL CENTER u</t>
  </si>
  <si>
    <t>2021-04-002832</t>
  </si>
  <si>
    <t>To record adjustment due to double recording under JEV # 2021-04-2665 &amp; 2021-04-2376 dated 4/16/21 re: payment of financial assistance to Lino Caampued of Centro 11 Tug City for his common-law spouse Marilou Ordinanza    To- ST. PAUL HOSPITAL OF TUGUEGARA</t>
  </si>
  <si>
    <t>2021-04-002695</t>
  </si>
  <si>
    <t>Reclassification of erroneous entry: To record correction of entry on the recorded additional liquidation of Cash Advances by the Disbursing Officer LAURITA A. CASTAÑEDA for the implementation of Social Pension Program in the City of Tuguegarao, Cagayan 2</t>
  </si>
  <si>
    <t>2021-04-002615</t>
  </si>
  <si>
    <t xml:space="preserve">Reclassification of erroneous entry: To record correction of entry on the recorded additional Liquidation of Cash Advances by the Disbursing Officer-MYLENE E. ATTABAN for the implementation of Social Pension Program in the City of Tuguegarao, Cagayan 1st </t>
  </si>
  <si>
    <t>2021-04-002604</t>
  </si>
  <si>
    <t xml:space="preserve">To recognize adjustment due to non accomodation in the ACIC for the period April 2021 for ADA NO. 0101101-04-0502-2021    JEV-2021-04-002887 - 39,000.00   JEV-2021-04-002924  - 24,600.00   JEV-2021-04-002911  - 52,950.00       </t>
  </si>
  <si>
    <t>2021-04-002988</t>
  </si>
  <si>
    <t>Reclassification of erroneous entry posted to the Liquidation of Cash Advances and return of unspent cash advance by the Disbursing Officer - MR. ALI BISCARO - used for the payment of diesel and van rental expenses for UCT section under check# 195798 date</t>
  </si>
  <si>
    <t>2021-04-002389</t>
  </si>
  <si>
    <t>To reverse entry made on JEV-2021-04-002876 due to double recording under JEV-2021-04-002557     To recognize payment of financial assistance to Jonalyn De Castro of Echague, Isa. to defray cost of hospitalization of her spouse Sonny   De Castro    To- IS</t>
  </si>
  <si>
    <t>2021-04-002999</t>
  </si>
  <si>
    <t>Adjustment due to overstated cash advance posted to the Liquidation of Cash Advances by the Disbursing Officer - MS. DELIA DE GUZMAN - used for the payment of transportation expenses of CDW's for 3rd release of petty cash of 9th cycle SFP implementation u</t>
  </si>
  <si>
    <t>2021-04-002479</t>
  </si>
  <si>
    <t xml:space="preserve">Reclassification of erroneous entry posted as payment of van rental of NHTS for the operations of the validation phase dated December 17-24, 2020            To - CHRISTOPHER SORIANO under Check # 202924 dated 03/15/21 amounting to P  54,981.03 (it should </t>
  </si>
  <si>
    <t>2021-04-002371</t>
  </si>
  <si>
    <t>Date/Time Printed  :      May 11, 2021  02:13:08 PM</t>
  </si>
  <si>
    <t xml:space="preserve">To recognize receipt of Notice of Transferred Allocation / NTA No. 2021-04-590 dated April 30, 2021 under the Sub - Allotment number  320104-10000-1000 PSIF-AICS 2021-II-128 CuAp amounting to 3,330,750.00    To cover implementation of Protective services </t>
  </si>
  <si>
    <t>2021-04-002725</t>
  </si>
  <si>
    <t xml:space="preserve">To recognize receipt of Notice of Transferred Allocation / NTA No. 2021-04-575 dated April 30, 2021 under the Sub - Allotment number  320104-10000-1000 PSIF-AICS 2021-II-203 CuAp amounting to 1,800,000.00    To cover implementation of Protective services </t>
  </si>
  <si>
    <t>2021-04-002713</t>
  </si>
  <si>
    <t>To recognize receipt of Notice of Transferred Allocation / NTA No. 2021-04-557 dated April 27, 2021 under the Sub - Allotment number  320104-10000-1000 PSIF-AICS 2021-II-165 CuAp amounting to 480,000.00    To cover implementation of Protective services pr</t>
  </si>
  <si>
    <t>2021-04-002708</t>
  </si>
  <si>
    <t>To recognize receipt of Notice of Transferred Allocation / NTA No. 2021-04-543 dated April 27, 2021 under the Sub - Allotment number  320101-10000-1000 CRCF-OUSC 2021-II-27 CuAp amounting to 355,333.36    To cover Capital Outlay of the Services for Reside</t>
  </si>
  <si>
    <t>2021-04-002706</t>
  </si>
  <si>
    <t xml:space="preserve">To recognize receipt of Notice of Transferred Allocation / NTA No. 2021-04-528 dated April 27, 2021 under the Sub - Allotment number  330100-10000-3000 QRF-CF 2021-II-21 CoAp amounting to 2,903,000.00    To cover replenishment of the Field Office Standby </t>
  </si>
  <si>
    <t>2021-04-002703</t>
  </si>
  <si>
    <t xml:space="preserve">To recognize receipt of Notice of Transferred Allocation / NTA No. 2021-04-490 dated April 27, 2021 under the Sub - Allotment number  320104-10000-1000 PSIF - AICS 2021-II-179 CuAp amounting to 150,000.00    To cover implementation of Protective services </t>
  </si>
  <si>
    <t>2021-04-002702</t>
  </si>
  <si>
    <t>To recognize receipt of Notice of Transferred Allocation / NTA No. 2021-04-468dated April 27, 2021 under the Sub - Allotment number  320104-10000-1000 PSIF - AICS 2021-II-173 CoAp amounting to 300,000.00    To cover implementation of Protective services p</t>
  </si>
  <si>
    <t>2021-04-002701</t>
  </si>
  <si>
    <t>To recognize receipt of Notice of Transferred Allocation / NTA No. 2021-04-462 dated April 23, 2021 under the Sub - Allotment number  340100-10000-1000 SB  2021-II-3 CuAp amounting to 30,329.00    To cover funding requirement of the field office under the</t>
  </si>
  <si>
    <t>2021-04-002700</t>
  </si>
  <si>
    <t>To recognize receipt of Notice of Transferred Allocation / NTA No. 2021-04-454 dated April 22, 2021 under the Sub - Allotment number  320104-10000-1000 PSIF - AICS  2021-II-128 CuAp amounting to 679,000.00    To cover implementation of Proteective service</t>
  </si>
  <si>
    <t>2021-04-002698</t>
  </si>
  <si>
    <t xml:space="preserve">To recognize receipt of Notice of Transferred Allocation / NTA No. 2021-04-430 dated April 22, 2021 under the Sub - Allotment number  310100-10000-2000 SLP 2021-II-4 CoAp amounting to 90,000.00    To cover implementation of Sustainable Livelihood Program </t>
  </si>
  <si>
    <t>2021-04-002697</t>
  </si>
  <si>
    <t>To recognize receipt of Notice of Transferred Allocation / NTA No. 2021-04-382 dated April 15, 2021 under the Sub - Allotment number    200000-10000-3000 STB 2021-II-4 CuAp amounting to 45,718.00    To cover implementation of various activities and progra</t>
  </si>
  <si>
    <t>2021-04-002655</t>
  </si>
  <si>
    <t>To recognize receipt of Notice of Transferred Allocation / NTA No. 2021-04-364 dated April 15, 2021 under the Sub - Allotment number    340100-10000-1000 SB 2021-II-19 CuAp amounting to 10,308.00    To cover cost of service of the Field Office for 1st qua</t>
  </si>
  <si>
    <t>2021-04-002654</t>
  </si>
  <si>
    <t>To recognize receipt of Notice of Transferred Allocation / NTA No. 2021-04-347 dated April 14, 2021 under the Sub - Allotment number    330100-10000-1000 DRRP-CC 2021-II-19 CuAp amounting to 17,643,025.50    To cover implementation of RRP-Climare Change A</t>
  </si>
  <si>
    <t>2021-04-002653</t>
  </si>
  <si>
    <t>To recognize receipt of Notice of Transferred Allocation / NTA No. 2021-04-314 dated April 14, 2021 under the Sub - Allotment number    330100-10000-3000 QRF 2021-II-2 CuAp amounting to 60,000.00    To cover augmentation to the warehouse operations of the</t>
  </si>
  <si>
    <t>2021-04-002652</t>
  </si>
  <si>
    <t>To recognize receipt of Notice of Transferred Allocation / NTA No. 2021-04-298 dated April 14, 2021 under the Sub - Allotment number    330100-10000-1000 DRRP 2021-II-3 CuAp amounting to 2,398,161.80    To cover operational cost for April 2021    JEV TRAN</t>
  </si>
  <si>
    <t>2021-04-002651</t>
  </si>
  <si>
    <t>To recognize receipt of Notice of Transferred Allocation / NTA No. 2021-04-278 dated April 14, 2021 under the Sub - Allotment number    320104-10000-1000  PSIF-AICS 2021-II-100 CuAp amounting to 74,400.00    To cover implementation of Proteective services</t>
  </si>
  <si>
    <t>2021-04-002650</t>
  </si>
  <si>
    <t xml:space="preserve">To recognize receipt of Notice of Transferred Allocation / NTA No. 2021-04-253 dated April 14, 2021 under the Sub - Allotment number    320104-10000-1000  PSIF-COMBASED 2021-II-45 CuAp amounting to 952,155.00    To cover implementation of Cummunity Based </t>
  </si>
  <si>
    <t>2021-04-002649</t>
  </si>
  <si>
    <t>To recognize receipt of Notice of Transferred Allocation / NTA No. 2021-04-241 dated April 14, 2021 under the Sub - Allotment number    3201051-10000-3000 RRPTP 2021-II-4 CuAp amounting to 19,167.00    To cover implementation of Recovery and Reintegration</t>
  </si>
  <si>
    <t>2021-04-002648</t>
  </si>
  <si>
    <t>To recognize receipt of Notice of Transferred Allocation / NTA No. 2021-04-224 dated April 13, 2021 under the Sub - Allotment number    3201011-10000-1000 PSIF-AICS 2021-II-110 CuAp amounting to 3,748,000.00    To cover implementation of Proteective servi</t>
  </si>
  <si>
    <t>2021-04-002647</t>
  </si>
  <si>
    <t>To recognize receipt of Notice of Transferred Allocation / NTA No. 2021-04-220 dated April 13, 2021 under the Sub - Allotment number    3201051-10000-1000 ISSO 2021-II-2* CuAp amounting to 376,200.00    To cover additional cost of services of ISSO-Focal a</t>
  </si>
  <si>
    <t>2021-04-002646</t>
  </si>
  <si>
    <t>To recognize receipt of Notice of Transferred Allocation / NTA No. 2021-04-213 dated April 13, 2021 under the Sub - Allotment number    3201051-10000-1000 ISSO 2021-II-18 CuAp amounting to 67,150    To cover additional cost of services of ISSO-Focal assig</t>
  </si>
  <si>
    <t>2021-04-002645</t>
  </si>
  <si>
    <t>To recognize receipt of Notice of Transferred Allocation / NTA No. 2021-04-198 dated April 13, 2021 under the Sub - Allotment number    3201041-10000-2000 PWDs/OP 2021-II-4 CuAp amounting to 20,000.00    To cover implementation of PWDs/OP program for Apri</t>
  </si>
  <si>
    <t>2021-04-002643</t>
  </si>
  <si>
    <t>To recognize receipt of Notice of Transferred Allocation / NTA No. 2021-04-181 dated April 13, 2021 under the Sub - Allotment number    3201031-10000-2000 CENTENARIAN 2021-II-4 CuAp amounting to 538,794.12    To cover implementation of Centenarian Program</t>
  </si>
  <si>
    <t>2021-04-002641</t>
  </si>
  <si>
    <t>To recognize receipt of Notice of Transferred Allocation / NTA No. 2021-04-163 dated April 13, 2021 under the Sub - Allotment number    200000-10000-1000 ICTMS 2021-II-4 CuAp amounting to 443,240.00    To cover implementation of information and communicat</t>
  </si>
  <si>
    <t>2021-04-002639</t>
  </si>
  <si>
    <t>To recognize receipt of Notice of Transferred Allocation / NTA No. 2021-04-146 dated April 12, 2021 under the Sub - Allotment number    320104-10000-1000 PSIF-ADOPTION 2021-II-61 CuAp amounting to 2,958,625.00    To cover implementation of Adoption Resour</t>
  </si>
  <si>
    <t>2021-04-002637</t>
  </si>
  <si>
    <t>To recognize receipt of Notice of Transferred Allocation / NTA No. 2021-04-127 dated April 12, 2021 under the Sub - Allotment number    320104-10000-1000 PSIF-AICS 2021-II-144 CuAp amounting to 10,000,000    To cover implementation of Proteective services</t>
  </si>
  <si>
    <t>2021-04-002636</t>
  </si>
  <si>
    <t xml:space="preserve">To recognize receipt of Notice of Transferred Allocation / NTA No. 2021-04-097 dated April 12, 2021 under the Sub - Allotment number    320104-10000-1000 PSIF-AICS 2021-II-84 CuAp amounting to 95,613,300    To cover implementation of Proteective services </t>
  </si>
  <si>
    <t>2021-04-002634</t>
  </si>
  <si>
    <t>To recognize receipt of Notice of Transferred Allocation / NTA No. 2021-04-082 dated April 12, 2021 under the Sub - Allotment number    320104-10000-1000 PSIF-AICS 2021-II-23 CuAp amounting to 48,160,838.56    To cover implementation of Proteective servic</t>
  </si>
  <si>
    <t>2021-04-002633</t>
  </si>
  <si>
    <t xml:space="preserve">To recognize receipt of Notice of Transferred Allocation / NTA No. 2021-04-074 dated April 8, 2021 under the Sub - Allotment number    310100-10000-2000 SLP 2021-II-19 CuAp amounting to 155,785.00    To cover implementation of SLP Program for April 2021  </t>
  </si>
  <si>
    <t>2021-04-002632</t>
  </si>
  <si>
    <t xml:space="preserve">To recognize receipt of Notice of Transferred Allocation / NTA No. 2021-04-060 dated April 8, 2021 under the Sub - Allotment number    310100-10000-2000 SLP 2021-II-4 CuAp amounting to 1,372,631.25    To cover implementation of SLP Program for April 2021 </t>
  </si>
  <si>
    <t>2021-04-002630</t>
  </si>
  <si>
    <t>To recognize receipt of Notice of Transferred Allocation / NTA No. 2021-04-043 dated April 8, 2021 under the Sub - Allotment number    200000-10000-5000 EPAHP 2021-II-4 CuAp amounting to 402,544.00    To cover implementation of EPAHP for April 2021    JEV</t>
  </si>
  <si>
    <t>2021-04-002629</t>
  </si>
  <si>
    <t>To recognize receipt of Notice of Transferred Allocation / NTA No. 2021-04-025 dated April 8, 2021 under the Sub - Allotment number    320101-10000-1000 CRCF 2021-II-11 CuAp amounting to 2,508,191.00    To Cover maintenance and other operating expenses of</t>
  </si>
  <si>
    <t>2021-04-002627</t>
  </si>
  <si>
    <t xml:space="preserve">To recognize receipt of Notice of Transferred Allocation / NTA No. 2021-04-008 dated April 8, 2021 under the Sub - Allotment number    320105-10000-1000 (ISSO)-2021-II-2 CuAp amounting to  34,475.00    To cover cost of service and communication allowance </t>
  </si>
  <si>
    <t>2021-04-002626</t>
  </si>
  <si>
    <t>To recognize receipt of Notice of Transferred Allocation / NTA No. 2021-04-004 dated April 7, 2021 under the Sub - Allotment number    200000-10000-1000 ICTMS ICTMS-2021-II-7* CoAp amounting to  243,888.48    To cover implementation of information and com</t>
  </si>
  <si>
    <t>2021-04-002625</t>
  </si>
  <si>
    <t>To recognize receipt of Notice of Transferred Allocation / NTA No. 2021-04-003 dated April 7, 2021 under the Sub - Allotment number    200000-10000-1000 ICTMS ICTMS-2021-II-8* CoAp amounting to  3,000,000.00     To cover provision of ICT Equipment for the</t>
  </si>
  <si>
    <t>2021-04-002624</t>
  </si>
  <si>
    <t xml:space="preserve">To recognize receipt of Notice of Transferred Allocation / NTA No. 2021-04-001 dated April 7, 2021 under the Sub - Allotment number    34010-10000-1000 SB 2021-II-3 CuAp amounting to 48,579.00    To cover funding requirement of the field office under the </t>
  </si>
  <si>
    <t>2021-04-002623</t>
  </si>
  <si>
    <t xml:space="preserve">To recognize receipt of Notice of Cash Allocation ( NCA ) with reference number B-21-000147B for PS and MOOE for the month March 01 to 31, 2021 amounting to P 15,370,000.00  PS       - 6,513,000.00  MOOE - 8,857,000.00    OTHER JEV TRANSACTION UNDER FUND </t>
  </si>
  <si>
    <t>2021-04-002669</t>
  </si>
  <si>
    <t>1</t>
  </si>
  <si>
    <t>Date/Time Printed  :      May 11, 2021  02:12:49 PM</t>
  </si>
  <si>
    <t>To record additional liquidation of Cash Advances by the Disbursing Officer- MYLENE E. ATTABAN for the implementation of Social Pension Program in the Municipality of  Aurora, Isabela 1st semester FY 2020 under check #: 197603 dtd 6/25/2020 amounting to 3</t>
  </si>
  <si>
    <t>2021-04-002978</t>
  </si>
  <si>
    <t>To record additional liquidation of fund transferred to the Municipality of Solano, Nueva Vizcaya for the implementation of Social Pension Program 1st   semester FY 2020 under check number 196271 dated 4/28/2020 amounting to 195,000.00      Ck#196271</t>
  </si>
  <si>
    <t>2021-04-002977</t>
  </si>
  <si>
    <t>To record additional liquidation of fund transfer to the Municipality of Dupax del Norte, Nueva Vizcaya for the implementation of Social Pension Program 1st semester FY 2020 under check# 196314 dtd 5/11//2020 amounting to Php 123,000.00      Ck#196314</t>
  </si>
  <si>
    <t>2021-04-002976</t>
  </si>
  <si>
    <t>To record additional Liquidation of fund transfer  to the Municipality of Dupax Del Norte, Nueva Vizcaya for the implementation of Social Pension Program 4th quarter CY 2018 under check number 186492 datd 12/11/2018 amounting to 7,500.00      Ck#186492</t>
  </si>
  <si>
    <t>2021-04-002975</t>
  </si>
  <si>
    <t>To record additional liquidation of Cash Advances by the Disbursing Officer-LAURITA A. CASTANEDA  for the implementation of Social Pension Program in the Municipality of TUAO, CAGAYAN 2nd semester 2020 payroll  under check number 199448 dated 08/12/2020 a</t>
  </si>
  <si>
    <t>2021-04-002974</t>
  </si>
  <si>
    <t>To record additional Liquidation of Cash Advances by the Disbursing Officer-LAURITA A. CASTAÑEDA for the implementation of Social Pension Program in the Municipality of Santo NiÑo, Cagayan 2nd semester FY 2020  under check number 199436 dated 08/12/2020 a</t>
  </si>
  <si>
    <t>2021-04-002973</t>
  </si>
  <si>
    <t>To record additional Liquidation of Cash Advances by the Disbursing Officer-LAURITA A. CASTAÑEDA for the implementation of Social Pension Program in the Municipality of Santo NiÑo, Cagayan 1st semester FY 2021  under check number 203082 dated 03/18/2021 a</t>
  </si>
  <si>
    <t>2021-04-002972</t>
  </si>
  <si>
    <t>To record additional  Liquidation of Cash Advances by the Disbursing Officer-LAURITA A. CASTAÑEDA for the implementation of Social Pension Program in the Municipality of Sanchez Mira, Cagayan 1st semester FY 2021  under check number 202622 dated 03/02/202</t>
  </si>
  <si>
    <t>2021-04-002971</t>
  </si>
  <si>
    <t>To record additional Liquidation of Cash Advances by the Disbursing Officer-LAURITA  A. CASTANEDA for the implementation of Social Pension Program in the Municipality of Peñablanca, Cagayan 1st semester FY 2021  under check number 202798 dated 03/9/2021 a</t>
  </si>
  <si>
    <t>2021-04-002970</t>
  </si>
  <si>
    <t>To record additional liquidation of Cash Advances by the Disbursing Officer-LAURITA A.CASTAÑEDA for the implementation of Social Pension Program in the Municipality of  Pamplona, Cagayan 1st semester 2021 under check number 202393 dated 02/16/2021 amounti</t>
  </si>
  <si>
    <t>2021-04-002969</t>
  </si>
  <si>
    <t>To record additional Liquidation of Cash Advances by the Disbursing Officer-LAURITA A. CASTAÑEDA for the implementation of Social Pension Program in the Municipality of Gattaran, Cagayan 1st semester FY 2021  under check number 202810 dated 03/9/2021 amou</t>
  </si>
  <si>
    <t>2021-04-002968</t>
  </si>
  <si>
    <t>To record additional Liquidation of Cash Advances by the Disbursing Officer-LAURITA  A. CASTANEDA for the implementation of Social Pension Program in the Municipality of Claveria, Cagayan 1st semester FY 2021  under check number 202800 dated 03/9/2021 amo</t>
  </si>
  <si>
    <t>2021-04-002967</t>
  </si>
  <si>
    <t xml:space="preserve">To record Liquidation of Cash Advances by the Disbursing Officer-LAURITA A. CASTAÑEDA for the implementation of Social Pension Program in the Municipality of Camalaniugan, Cagayan 1st semester FY 2021  under check number 202959 dated 03/15/2021 amounting </t>
  </si>
  <si>
    <t>2021-04-002966</t>
  </si>
  <si>
    <t>To record additional Liquidation of Cash Advances by the Disbursing Officer-LAURITA  A. CASTANEDA for the implementation of Social Pension Program in the Municipality of Abulug, Cagayan 1st semester FY 2021  under check number 202801 dated 03/9/2021 amoun</t>
  </si>
  <si>
    <t>2021-04-002965</t>
  </si>
  <si>
    <t>To record Liquidation of Cash Advances by the Disbursing Officer-EUNICE F. DELGADO for the implementation of Social Pension Program in the City of Santiago, Isabela 1st semester FY 2021  under check number 202359 dated 02/16/2021 amounting to Php 24,726,0</t>
  </si>
  <si>
    <t>2021-04-002964</t>
  </si>
  <si>
    <t>To record additional Liquidation of Cash Advances by the Disbursing Officer-Ms. EUNICE F. DELGADO  for the implementation of Social Pension Program in the Municipality of Quirino, Isabela 1st semester FY 2021  under check number 202516 dated 02/24/2020 am</t>
  </si>
  <si>
    <t>2021-04-002963</t>
  </si>
  <si>
    <t>To record additional Liquidation of Cash Advances by the Disbursing Officer-Ms. EUNICE F. DELGADO for the implementation of Social Pension Program for the Municipality of Mallig , Isabela 1st  Semester  FY 2021 under check no. 202617 dtd 3/2/2021 amountin</t>
  </si>
  <si>
    <t>2021-04-002962</t>
  </si>
  <si>
    <t>To record additional Liquidation of Cash Advances by the Disbursing Officer-Ms. EUNICE F. DELGADO for the implementation of Social Pension Program for the Municipality of Luna, Isabela 1st Semester  FY 2021 under check no. 202389 dtd 2/16/2021 amounting t</t>
  </si>
  <si>
    <t>2021-04-002961</t>
  </si>
  <si>
    <t>To record  additional liquidation of Cash Advances by the Disbursing Officer-EUNICE F. DELGADO for the implementation of Social Pension Program in the Municipality of Cordon, Isabela 1st semester FY 2021 under check #:202782 dtd 3/09/2021 amounting to 93,</t>
  </si>
  <si>
    <t>2021-04-002960</t>
  </si>
  <si>
    <t>To record Liquidation of Cash Advances by the Disbursing Officer-EUNICE F. DELGADO for the implementation of Social Pension Program in the municipality of  Aurora, Isabela 1st semester FY 2021  under check number 202839 dated 03/11/2021 amounting to Php 8</t>
  </si>
  <si>
    <t>2021-04-002959</t>
  </si>
  <si>
    <t>To record additional Liquidation of Cash Advances by the Disbursing Officer-Ms. EUNICE F. DELGADO for the implementation of Social Pension Program for the Municipality of Cordon, Isabela 2nd Semester  FY 2020 under check no. 198823 dtd 6/30/2020 amounting</t>
  </si>
  <si>
    <t>2021-04-002958</t>
  </si>
  <si>
    <t>To record additional Liquidation of Cash Advances by the Disbursing Officer-EUNICE F. DELGADO for the implementation of Social Pension Program in the   Municipality of Aurora, Isabela 2nd semester  FY 2020 under check number 199571 dated 8/18/2020 amounti</t>
  </si>
  <si>
    <t>2021-04-002957</t>
  </si>
  <si>
    <t>To record Liquidation of Cash Advances by the Disbursing Officer-FRANCO G. LOPEZ for the implementation of Social Pension  Program in the Municipality of San Mariano, Isabela 1st semester FY 2021  under check number 202790 dated 03/09/2021 amounting to Ph</t>
  </si>
  <si>
    <t>2021-04-002956</t>
  </si>
  <si>
    <t>To record additional Liquidation of Cash Advances by the Disbursing Officer-FRANCO G. LOPEZ for the implementation of Social Pension Program in the Municipality of Naguilian, Isabela 1st semester FY 2021  under check number 202619 dated 03/2/2021 amountin</t>
  </si>
  <si>
    <t>2021-04-002955</t>
  </si>
  <si>
    <t>To record additional liquidation of Cash Advances by the Disbursing Officer-FRANCO G. LOPEZ for the implementation of Social Pension Program in the Municipality of Benito Soliven, Isabela 1st semester FY 2021  under check number 202391 dated 2/16/2021 amo</t>
  </si>
  <si>
    <t>2021-04-002954</t>
  </si>
  <si>
    <t xml:space="preserve">To record additional liquidation of Cash Advances by the Disbursing Officer-Franco G. Lopez for the implementation of Social Pension Program in the Municipality of Alicia, Isabela 1st semester 2021  under check number 202422 dated 02/17/2021 amounting to </t>
  </si>
  <si>
    <t>2021-04-002953</t>
  </si>
  <si>
    <t>To record additional liquidation of Cash Advances by the Disbursing Officer-Mylene E. Attaban for the implementation of Social Pension Program in the Municipality of  Basco, Batanes  2nd semester 2020 payroll  under check number 198816 dated 06/30/2020 am</t>
  </si>
  <si>
    <t>2021-04-002950</t>
  </si>
  <si>
    <t>To record  liquidation of Cash Advances by the Disbursing Officer-MYLENE E. ATTABAN for the implementation of Social Pension Program in the Municipality of Villaverde, Nueva Vizcaya 1st semester FY 2021 under check # 202747 dtd 3/04/2021 amounting to 4,57</t>
  </si>
  <si>
    <t>2021-04-002949</t>
  </si>
  <si>
    <t>To record  liquidation of Cash Advances by the Disbursing Officer-MYLENE E. ATTABAN for the implementation of Social Pension Program in the Municipality of Dupax del Sur, Nueva Vizcaya 1st semester FY 2021 under check # 202746 dtd 3/04/2021 amounting to 3</t>
  </si>
  <si>
    <t>2021-04-002926</t>
  </si>
  <si>
    <t>To record Liquidation of Cash Advances by the Disbursing Officer-EUNICE F. DELGADO for the implementation of Social Pension Program in the Municipality of Quezon, Isabela 1st semester FY 2021  under check number 202614 dated 03/2/2021 amounting to Php 5,6</t>
  </si>
  <si>
    <t>2021-04-002923</t>
  </si>
  <si>
    <t>To record additional liquidation of Cash Advances by the Disbursing Officer- MYLENE E. ATTABAN for the implementation of Social Pension Program in the Municipality of  Quezon, Isabela 1st semester FY 2020 under check #: 197603 dtd 6/25/2020 amounting to 1</t>
  </si>
  <si>
    <t>2021-04-002922</t>
  </si>
  <si>
    <t>To record additional Liquidation of Cash Advances by the Disbursing Officer-Ms. EUNICE F. DELGADO  for the implementation of Social Pension Program in the Municipality of Quezon, Isabela 2nd semester FY 2020  under check number 199572 dated 08/18/2020 amo</t>
  </si>
  <si>
    <t>2021-04-002921</t>
  </si>
  <si>
    <t xml:space="preserve">To record additional  Liquidation of Cash Advances by the Disbursing Officer -LAURITA CASTAÑEDA in the municipality of Gonzaga, Cagayan for the implementaion of Social Pension Program of 2nd semester FY 2020 under check #199445 dated 08/12/2020 amounting </t>
  </si>
  <si>
    <t>2021-04-002920</t>
  </si>
  <si>
    <t>To record additional Liquidation of Cash Advances by the Disbursing Officer-MYLENE E. ATTABAN for the implementation of Social Pension Program in the municipality of Gonzaga, Cagayan 1st semester FY 2020  under check number 197604 dated 06/25/2020 amounti</t>
  </si>
  <si>
    <t>2021-04-002919</t>
  </si>
  <si>
    <t>To record additional Liquidation of Cash Advances by the Disbursing Officer-LAURITA  A. CASTANEDA for the implementation of Social Pension Program in the Municipality of Gonzaga, Cagayan 1st semester FY 2021  under check number 202795 dated 03/9/2021 amou</t>
  </si>
  <si>
    <t>2021-04-002914</t>
  </si>
  <si>
    <t>To record additional liquidation of Cash Advances by the Disbursing Officer-Mylene E. Attaban for the implementation of Social Pension Program in the Municipality of  Bagabag, Nueva Vizcaya 1st semester 2021 under check number 202813 dated 03/09/2021 amou</t>
  </si>
  <si>
    <t>2021-04-002909</t>
  </si>
  <si>
    <t>To record  additional Liquidation of Cash Advances by the Disbursing Officer-Mr. FRANCO G. LOPEZ  for the implementation of Social Pension Program in the Municipality of Santa Maria, Isabela 1st semester FY 2021  under check number 202398 dated 02/16/2021</t>
  </si>
  <si>
    <t>2021-04-002680</t>
  </si>
  <si>
    <t>To record liquidation of Cash Advances by the Disbursing Officer-MYLENE E. ATTABAN for the implementation of Social Pension Program in the Municipality of Kayapa, Nueva Vizcaya 1st Semester 2021 payroll  under check number 202987 dated 3/17/2021 amounting</t>
  </si>
  <si>
    <t>2021-04-002658</t>
  </si>
  <si>
    <t>To record additional liquidation of Cash Advances by the Disbursing Officer-LAURITA A. CASTAÑEDA for the implementation of Social Pension Program in the City of Tuguegarao, Cagayan 1st semester FY 2021  under check number 203048 dated 03/18/2021 amounting</t>
  </si>
  <si>
    <t>2021-04-002616</t>
  </si>
  <si>
    <t>Liquidation of Cash Advances by the Disbursing Officer-DELIA C. DE GUZMAN for the 9TH cycle implementation of Supplementary   Feeding Program in the     Municipality of KAYAPA,NUEVA VIZCAYA under     check #: 194915  dated  12/09/2019   amounting to 50,78</t>
  </si>
  <si>
    <t>2021-04-002614</t>
  </si>
  <si>
    <t>Liquidation of Cash Advances by the Disbursing Officer-DELIA C. DE GUZMAN for the 10TH cycle implementation of Supplementary   Feeding Program in the     Municipality of GATTARAN,CAGAYAN under     check #: 200189  dated  09/30/2020   amounting to 190,409.</t>
  </si>
  <si>
    <t>2021-04-002613</t>
  </si>
  <si>
    <t>Liquidation of Cash Advances by the Disbursing Officer-DELIA C. DE GUZMAN for the 10TH cycle implementation of Supplementary   Feeding Program in the     Municipality of BAGGAO,CAGAYAN under     check #: 200189  dated  09/30/2020   amounting to 346,020.00</t>
  </si>
  <si>
    <t>2021-04-002612</t>
  </si>
  <si>
    <t>Liquidation of Cash Advances by the Disbursing Officer-DELIA C. DE GUZMAN for the 10TH cycle implementation of Supplementary   Feeding Program in the     Municipality of SOLANO,NUEVA VIZCAYA under     check #: 200189  dated  09/30/2020   amounting to 290,</t>
  </si>
  <si>
    <t>2021-04-002611</t>
  </si>
  <si>
    <t xml:space="preserve">Liquidation of Cash Advances by the Disbursing Officer-DELIA C. DE GUZMAN for the 10TH cycle implementation of Supplementary   Feeding Program in the     Municipality of VILLAVERDE,NUEVA VIZCAYA under     check #: 200189  dated  09/30/2020   amounting to </t>
  </si>
  <si>
    <t>2021-04-002610</t>
  </si>
  <si>
    <t>Liquidation of Cash Advances by the Disbursing Officer-DELIA C. DE GUZMAN for the 10TH cycle implementation of Supplementary   Feeding Program in the     Municipality of DIADI,NUEVA VIZCAYA under     check #: 200189  dated  09/30/2020   amounting to 87,22</t>
  </si>
  <si>
    <t>2021-04-002609</t>
  </si>
  <si>
    <t>Liquidation of Cash Advances by the Disbursing Officer-DELIA C. DE GUZMAN for the 10TH cycle implementation of Supplementary   Feeding Program in the     Municipality of BAGABAG,NUEVA VIZCAYA under     check #: 200189  dated  09/30/2020   amounting to 114</t>
  </si>
  <si>
    <t>2021-04-002608</t>
  </si>
  <si>
    <t>Liquidation of Cash Advances by the Disbursing Officer-DELIA C. DE GUZMAN for the 10TH cycle implementation of Supplementary   Feeding Program in the     Municipality of BALLESTEROS,CAGAYAN under     check #: 200189  dated  09/30/2020   amounting to 115,5</t>
  </si>
  <si>
    <t>2021-04-002607</t>
  </si>
  <si>
    <t>Liquidation of Cash Advances by the Disbursing Officer-DELIA C. DE GUZMAN for the 10TH cycle implementation of Supplementary   Feeding Program in the     Municipality of STO TOMAS,ISABELA under     check #: 200189  dated  09/30/2020   amounting to 128,625</t>
  </si>
  <si>
    <t>2021-04-002606</t>
  </si>
  <si>
    <t>Liquidation of Cash Advances by the Disbursing Officer-DELIA C. DE GUZMAN for the 10TH cycle implementation of Supplementary   Feeding Program in the     Municipality of STA MARIA,ISABELA under     check #: 200189  dated  09/30/2020   amounting to 177,175</t>
  </si>
  <si>
    <t>2021-04-002605</t>
  </si>
  <si>
    <t>Liquidation of Cash Advances by the Disbursing Officer-DELIA C. DE GUZMAN for the 10TH cycle implementation of Supplementary   Feeding Program in the     Municipality of NAGUILLIAN,ISABELA under     check #: 200189  dated  09/30/2020   amounting to 187,65</t>
  </si>
  <si>
    <t>2021-04-002603</t>
  </si>
  <si>
    <t>Liquidation of Cash Advances by the Disbursing Officer-DELIA C. DE GUZMAN for the 10TH cycle implementation of Supplementary   Feeding Program in the     Municipality of REINA MERCEDES,ISABELA under     check #: 200189  dated  09/30/2020   amounting to 13</t>
  </si>
  <si>
    <t>2021-04-002602</t>
  </si>
  <si>
    <t xml:space="preserve">Liquidation of Cash Advances by the Disbursing Officer-DELIA C. DE GUZMAN for the 10TH cycle implementation of Supplementary   Feeding Program in the     Municipality of GAMU,ISABELA under     check #: 200189  dated  09/30/2020   amounting to 79,048.00   </t>
  </si>
  <si>
    <t>2021-04-002600</t>
  </si>
  <si>
    <t>Liquidation of Cash Advances by the Disbursing Officer-DELIA C. DE GUZMAN for the 10TH cycle implementation of Supplementary Feeding Program in the     Municipality of BENITO SOLIVEN,ISABELA under     check #: 200189  dated  09/30/2020   amounting to 180,</t>
  </si>
  <si>
    <t>2021-04-002599</t>
  </si>
  <si>
    <t xml:space="preserve">Liquidation of Cash Advances by the Disbursing Officer-DELIA C. DE GUZMAN for the 10th cycle implementation of Supplementary Feeding Program in the     Municipality of ALICIA,ISABELA under     check #: 200189  dated   9/30/2020   amounting to 454,875.00  </t>
  </si>
  <si>
    <t>2021-04-002598</t>
  </si>
  <si>
    <t>Liquidation of Cash Advances by the Disbursing Officer-DELIA C. DE GUZMAN for the 10th cycle implementation of Supplementary Feeding Program in the     Municipality of STA TERESITA,CAGAYAN under     check #: 200189  dated   09/30/2020   amounting to 93,76</t>
  </si>
  <si>
    <t>2021-04-002597</t>
  </si>
  <si>
    <t xml:space="preserve">Liquidation of Cash Advances by the Disbursing Officer-DELIA C. DE GUZMAN for the 10th cycle implementation of Supplementary Feeding Program in the     Municipality of QUEZON,ISABELA under     check #: 200189  dated   09/30/2020   amounting to 146,250.50 </t>
  </si>
  <si>
    <t>2021-04-002596</t>
  </si>
  <si>
    <t>4th Liquidation of Cash Advances by the Disbursing Officer-SONNY CUTHBERT ARICHETA for the 9th cycle implementation of Supplementary Feeding Program in the Municipality of REINA MERCEDES,ISABELA under     check #: 194946  dated   12/11/2019   amounting to</t>
  </si>
  <si>
    <t>2021-04-002595</t>
  </si>
  <si>
    <t>3rd Liquidation of Cash Advances by the Disbursing Officer-SONNY CUTHBERT ARICHETA for the 9th cycle implementation of Supplementary Feeding Program in the Municipality of REINA MERCEDES,ISABELA under     check #: 194419  dated   10/31/2019   amounting to</t>
  </si>
  <si>
    <t>2021-04-002594</t>
  </si>
  <si>
    <t xml:space="preserve">Liquidation of Cash Advances by the Disbursing Officer-JULIET GACUTAN for the 9th cycle implementation of Supplementary Feeding Program in the   Municipality of STA ANA,CAGAYAN under     check #: 194383  dated   10/31/2019   amounting to 67,006.64        </t>
  </si>
  <si>
    <t>2021-04-002593</t>
  </si>
  <si>
    <t xml:space="preserve">Liquidation of Cash Advances by the Disbursing Officer- JULIET GACUTAN for the 9th cycle implementation of Supplementary Feeding Program in the     Municipality of LALLO,CAGAYAN under     check #: 194900  dated   12/09//2019   amounting to 162,544.35     </t>
  </si>
  <si>
    <t>2021-04-002592</t>
  </si>
  <si>
    <t>Liquidation of Cash Advances by the Disbursing Officer - MR. ROMMEL GAMIAO - used for additional rental for hired vehicle for SAP implementation under Check # 196497 dated 06/09/20      Ck#196497</t>
  </si>
  <si>
    <t>2021-04-002482</t>
  </si>
  <si>
    <t>Liquidation of Cash Advances by the Disbursing Officer - Mr. Franco Lopez - used for hiring of vehicles for cash payout for families with damaged houses by typhoon Ompong under check# 190441 dated December 28, 2018      Ck#190441</t>
  </si>
  <si>
    <t>2021-04-002481</t>
  </si>
  <si>
    <t>Liquidation of Cash Advances by the Disbursing Officer - MR. FRANCO LOPEZ - used for Hiring Vehicle for Disaster Vulnerability Assessment and profiling project for the period of October-November 2019 under Check # 194985 dated 12/11/2019      Ck#194985</t>
  </si>
  <si>
    <t>2021-04-002480</t>
  </si>
  <si>
    <t>Liquidation of Cash Advances by the Disbursing Officer - MS. CECILIA TURINGAN - used for the payment of van rental of PSP implementation under Check # 201749 dated 12/29/20      Ck#201749</t>
  </si>
  <si>
    <t>2021-04-002441</t>
  </si>
  <si>
    <t>Liquidation of Cash Advances by the Disbursing Officer - MS. DELIA DE GUZMAN - used for the payment of transportation expenses of CDW's for 3rd release of petty cash of 9th cycle SFP implementation under Check # 196542 dated 06/15/20      Ck#196542</t>
  </si>
  <si>
    <t>2021-04-002381</t>
  </si>
  <si>
    <t>To record additional liquidation of fund transferred in the City of Santiago, Isabela for the implementation of Social Pension Program first   semester FY 2020 under check #: 196293  dated 4/30/2020 amounting to 192,000.00          Ck#196293</t>
  </si>
  <si>
    <t>2021-04-002324</t>
  </si>
  <si>
    <t>To record additional Liquidation of Cash Advances by the Disbursing Officer-LAURITA A. CASTAÑEDA for the implementation of Social Pension Program in the Municipality of Santa Ana, Cagayan 1st semester FY 2021  under check number 202621 dated 03/2/2021 amo</t>
  </si>
  <si>
    <t>2021-04-002283</t>
  </si>
  <si>
    <t>To record liquidation of Cash Advances by the Disbursing Officer-FRANCO G.LOPEZ for the Van Rental under check number 202421   dated 02/17/2021 amounting to 518,860.51        Ck#202421</t>
  </si>
  <si>
    <t>2021-04-002275</t>
  </si>
  <si>
    <t>To record liquidation of Cash Advances by the Disbursing Officer-FRANCO G.LOPEZ for the Van Rental under check number 200969   dated 12/10/2020 amounting to 70,113.12            Ck#200969</t>
  </si>
  <si>
    <t>2021-04-002273</t>
  </si>
  <si>
    <t>To recognize the Liquidation of cash advance of Livelihood Settlement Grant (LSG) to the ECLIP recipient of Isabela Province.  To- NOEL DOMINGO under Check # 200332 dated 10/16/20 amounting to P 240,000.00      Ck#200332</t>
  </si>
  <si>
    <t>2021-04-002245</t>
  </si>
  <si>
    <t>To record the partial Liquidation of cash advance of the Disbursing Officer - NOEL T. DOMINGO for the implementation of Livelihood Assistance Grant (FLR) in the Municipality of Solana, Cagayan under check # 202983 dated 3/17/21 amounting to P 1,032,263.00</t>
  </si>
  <si>
    <t>2021-04-002217</t>
  </si>
  <si>
    <t>To record Liquidation of Cash Advances by the Disbursing Officer-LAURITA A. CASTAÑEDA for the implementation of Social Pension  Program in the Municipality of Alcala, Cagayan 1st semester FY 2021  under check number 202794 dated 03/09/2021 amounting to Ph</t>
  </si>
  <si>
    <t>2021-04-002211</t>
  </si>
  <si>
    <t>To record Liquidation of Cash Advances by the Disbursing Officer-LAURITA A. CASTAÑEDA for the implementation of Social Pension  Program in the Municipality of Iguig, Cagayan 1st semester FY 2021  under check number 202809 dated 03/09/2021 amounting to Php</t>
  </si>
  <si>
    <t>2021-04-002210</t>
  </si>
  <si>
    <t>To record additional Liquidation of Cash Advances by the Disbursing Officer-LAURITA A. CASTAÑEDA for the implementation of Social Pension  Program in the Municipality of Allacapan, Cagayan 1st semester FY 2021  under check number 202812 dated 03/09/2021 a</t>
  </si>
  <si>
    <t>2021-04-002209</t>
  </si>
  <si>
    <t>To record additional Liquidation of Cash Advances by the Disbursing Officer-LAURITA A. CASTAÑEDA for the implementation of Social Pension  Program in the Municipality of Amulung, Cagayan 1st semester FY 2021  under check number 202811 dated 02/16/2021 amo</t>
  </si>
  <si>
    <t>2021-04-002208</t>
  </si>
  <si>
    <t xml:space="preserve">Liquidation of Cash Advances by the Disbursing Officer-DELIA C. DE GUZMAN for the 10TH CYCLE implementation of Supplementary Feeding Program in the     Municipality of STA ANA,CAGAYAN under     check #: 200189  dated   09/30/2020   amounting to 79,459.00 </t>
  </si>
  <si>
    <t>2021-04-002207</t>
  </si>
  <si>
    <t>Liquidation of Cash Advances by the Disbursing Officer-DELIA C. DE GUZMAN for the 10TH CYCLE implementation of Supplementary Feeding Program in the     Municipality of ECHAGUE,CAGAYAN under     check #: 200189  dated   09/30/2020   amounting to 576,187.50</t>
  </si>
  <si>
    <t>2021-04-002206</t>
  </si>
  <si>
    <t xml:space="preserve">Liquidation of Cash Advances by the Disbursing Officer-DELIA C. DE GUZMAN for the 10TH CYCLE implementation of Supplementary Feeding Program in the     Municipality of ROXAS,CAGAYAN under     check #: 200189  dated   09/30/2020   amounting to 275,625.00  </t>
  </si>
  <si>
    <t>2021-04-002205</t>
  </si>
  <si>
    <t xml:space="preserve">Liquidation of Cash Advances by the Disbursing Officer-DELIA C. DE GUZMAN for the 10TH CYCLE implementation of Supplementary Feeding Program in the     Municipality of SOLANA,CAGAYAN under     check #: 200189  dated   09/30/2020   amounting to 302,812.50 </t>
  </si>
  <si>
    <t>2021-04-002204</t>
  </si>
  <si>
    <t>Liquidation of Cash Advances by the Disbursing Officer-DELIA C. DE GUZMAN for the 10TH CYCLE implementation of Supplementary Feeding Program in the    Municipality of SANCHEZ MIRA,CAGAYAN under     check #: 200189  dated   09/30/2020   amounting to 100,31</t>
  </si>
  <si>
    <t>2021-04-002203</t>
  </si>
  <si>
    <t>Liquidation of Cash Advances by the Disbursing Officer-DELIA C. DE GUZMAN for the 10TH CYCLE implementation of Supplementary Feeding Program in the   Municipality of STA PRAXEDES,CAGAYAN under     check #: 200189  dated   09/30/2020   amounting to 37,312.</t>
  </si>
  <si>
    <t>2021-04-002202</t>
  </si>
  <si>
    <t>Liquidation of Cash Advances by the Disbursing Officer-DELIA C. DE GUZMAN for the 10TH CYCLE implementation of Supplementary   Feeding Program in the     Municipality of PAMPLONA,CAGAYAN under     check #: 200189  dated   09/30/2020   amounting to 73,619.</t>
  </si>
  <si>
    <t>2021-04-002201</t>
  </si>
  <si>
    <t>Liquidation of Cash Advances by the Disbursing Officer-DELIA C. DE GUZMAN for the 10TH CYCLE implementation of Supplementary   Feeding Program in the     Municipality of LASAM,CAGAYAN under     check #: 200189  dated   09/30/2020   amounting to 151,125.00</t>
  </si>
  <si>
    <t>2021-04-002200</t>
  </si>
  <si>
    <t>Liquidation of Cash Advances by the Disbursing Officer-DELIA C. DE GUZMAN for the 10TH CYCLE implementation of Supplementary   Feeding Program in the     Municipality of CLAVERIA,CAGAYAN under     check #: 200189  dated   09/30/2020   amounting to 162,000</t>
  </si>
  <si>
    <t>2021-04-002199</t>
  </si>
  <si>
    <t>Liquidation of Cash Advances by the Disbursing Officer-DELIA C. DE GUZMAN for the 10TH CYCLE implementation of Supplementary   Feeding Program in the     Municipality of BALLESTEROS,CAGAYAN under     check #: 200189  dated   09/30/2020   amounting to 85,9</t>
  </si>
  <si>
    <t>2021-04-002198</t>
  </si>
  <si>
    <t>Liquidation of Cash Advances by the Disbursing Officer-DELIA C. DE GUZMAN for the 10TH CYCLE implementation of Supplementary   Feeding Program in the     Municipality of ALLACAPAN,CAGAYAN under     check #: 200189  dated   09/30/2020   amounting to 146,25</t>
  </si>
  <si>
    <t>2021-04-002197</t>
  </si>
  <si>
    <t xml:space="preserve">Liquidation of Cash Advances by the Disbursing Officer-DELIA C. DE GUZMAN for the 10TH CYCLE implementation of Supplementary Feeding Program in the     Municipality of ABULUG,CAGAYAN under     check #: 200189  dated   09/30/2020   amounting to 169,370.50 </t>
  </si>
  <si>
    <t>2021-04-002196</t>
  </si>
  <si>
    <t xml:space="preserve">Liquidation of Cash Advances by the Disbursing Officer-JULIET GACUTAN for the 9th cycle implementation of Supplementary Feeding Program in the   Municipality of PEÑABLANCA,CAGAYAN under     check #: 194901  dated   12/09/2019   amounting to 435,305.80    </t>
  </si>
  <si>
    <t>2021-04-002195</t>
  </si>
  <si>
    <t>Liquidation of Cash Advances by the Disbursing Officer-JULIET GACUTAN for the 9th cycle implementation of Supplementary Feeding Program in the     Municipality of PEÑABLANCA,CAGAYAN under     check #: 194388  dated   10/31/2019   amounting to     4,624.28</t>
  </si>
  <si>
    <t>2021-04-002194</t>
  </si>
  <si>
    <t xml:space="preserve">Liquidation of Cash Advances by the Disbursing Officer-JULIET GACUTAN for the 9th cycle implementation of Supplementary Feeding Program in the     Municipality of PEÑABLANCA,CAGAYAN under     check #: 194388  dated   10/31/2019   amounting to 379,073.00  </t>
  </si>
  <si>
    <t>2021-04-002193</t>
  </si>
  <si>
    <t>Liquidation of Cash Advances by the Disbursing Officer-JULIET GACUTAN for the 9th cycle implementation of Supplementary   Feeding Program in the     Municipality of PEÑABLANCA,CAGAYAN under     check #: 194388  dated   10/31/2019   amounting to 188,795.00</t>
  </si>
  <si>
    <t>2021-04-002192</t>
  </si>
  <si>
    <t>Liquidation of Cash Advances by the Disbursing Officer-JULIET GACUTAN for the 9th cycle implementation of Supplementary   Feeding Program in the Municipality of     CALAYAN,CAGAYAN under     check #: 194381  dated   10/31/2019   amounting to 359,639.52  c</t>
  </si>
  <si>
    <t>2021-04-002191</t>
  </si>
  <si>
    <t>Liquidation of Cash Advances by the Disbursing Officer-JULIET GACUTAN for the 9th cycle implementation of Supplementary   Feeding Program in the     Municipality of APARRI,CAGAYAN under     check #: 194257  dated   10/16/2019   amounting to 67,800.50  che</t>
  </si>
  <si>
    <t>2021-04-002190</t>
  </si>
  <si>
    <t xml:space="preserve">Liquidation of Cash Advances by the Disbursing Officer-JULIET GACUTAN for the 9th cycle implementation of Supplementary   Feeding Program in the     Municipality of ALCALA,CAGAYAN under     check #: 194893  dated   12/09/2019   amounting to 206,550.00    </t>
  </si>
  <si>
    <t>2021-04-002189</t>
  </si>
  <si>
    <t xml:space="preserve">Liquidation of Cash Advances by the Disbursing Officer-JULIET GACUTAN for the 9th cycle implementation of Supplementary   Feeding Program in the Municipality of     ALCALA,CAGAYAN under     check #: 194893  dated   12/09/2019   amounting to 206,543.00    </t>
  </si>
  <si>
    <t>2021-04-002188</t>
  </si>
  <si>
    <t xml:space="preserve">Liquidation of Cash Advances by the Disbursing Officer-DELIA C. DE GUZMAN for the 9th cycle implementation of Supplementary   Feeding Program in the Municipality of     RIZAL, CAGAYAN under   check #: 196399  dated   5/20/2020   amounting to 360,000.00   </t>
  </si>
  <si>
    <t>2021-04-002187</t>
  </si>
  <si>
    <t>Liquidation of Cash Advances by the Disbursing Officer - MR. ROMMEL GAMIAO - used for the payment of honoraria of the resource persons for the training on Basic Incident Command System (BICS) for Internal Staff under check # 203105 dated 03/19/2021      C</t>
  </si>
  <si>
    <t>2021-04-002186</t>
  </si>
  <si>
    <t>Liquidation of Cash Advances for Travel of Employees - MS. ALMAE ZUZZAINE BELVIS - used for travel expenses in the official business from February 15 to March 15, 2021 under Check # 202287 dated 02/09/21      Ck#202287</t>
  </si>
  <si>
    <t>2021-04-002185</t>
  </si>
  <si>
    <t>Liquidation of Cash Advances for Travel of Employees - Mr. Matthias Ryan James Tangonan -  used by Kate Luna, Jake Corpuz &amp; Hazel Ann Pasion for  official travel from February 26 - March25, 2021 in Calayan, Island under check# 202518  dated February 24, 2</t>
  </si>
  <si>
    <t>2021-04-002183</t>
  </si>
  <si>
    <t xml:space="preserve">Liquidation of fund transfer to LGU ALICIA, ISABELA used for PSP implementation under LDDAP ADA 0101101-12-1135-2020 dated 12/15/2020      </t>
  </si>
  <si>
    <t>2021-04-002182</t>
  </si>
  <si>
    <t>Liquidation of Cash Advances for Travel of Employees - MS. MYLENE ATTABAN  - used by MS. IARAH DOMINGO, MS. KLEIDEAN MAE LASAM &amp; PAULA JADE BAUTISTA for travelling expenses incurred for the augmentation of additional personnel at the One-Stop-Shop at NAIA</t>
  </si>
  <si>
    <t>2021-04-002181</t>
  </si>
  <si>
    <t>Liquidation of Cash Advances for Travel of Employees - JESLYMAR LAYUGAN - travel expenses in the official business from February 15 to March 15, 2021 under Check # 202288 dated 02/09/21      Ck#202288</t>
  </si>
  <si>
    <t>2021-04-002180</t>
  </si>
  <si>
    <t>To record partially the liquidation of cash advance for the implementation of Livelihood Assistance Grant in the Municipality of Amulung, Cagayan.  To- NOEL DOMINGO under Check #203088 dated 03/18/2021 amounting to P 2,041,700.00.  Ck#203088</t>
  </si>
  <si>
    <t>2021-04-002227</t>
  </si>
  <si>
    <t>To record partially the Liquidation of Cash Advances by the Disbursing Officer -NOEL T. DOMINGO in the implementation of Livelihood Assistance Grant in the municipality of Tuguegarao City, Cagayan under check # 202845 dtd. 03/11/21  amounting to P 2,378,4</t>
  </si>
  <si>
    <t>2021-04-002226</t>
  </si>
  <si>
    <t>To record partially the liquidation of cash advance for the implementation of Livelihood Assistance Grant in the Municipality of Enrile, Cagayan.  To- NOEL DOMINGO under Check #202844 dated 03/11/2021 amounting to P 1,430,500.00  Ck#202844</t>
  </si>
  <si>
    <t>2021-04-002225</t>
  </si>
  <si>
    <t>To record partially the Liquidation of Cash Advances by the Disbursing Officer - NOEL T. DOMINGO for the implementation of Livelihood Assistance Grant in the municipality of Cauayan City, Isabela under check # 201554 amounting to 742,500.00.  Ck#201554</t>
  </si>
  <si>
    <t>2021-04-002224</t>
  </si>
  <si>
    <t>To record fully the liquidation of cash advance for the implementation of Livelihood Assistance Grant in the Municipality of Aparri, Cagayan.To- NOEL DOMINGO under Check #201258 dated 12/17/2020 amounting to P 11,000.00.          Ck#201258</t>
  </si>
  <si>
    <t>2021-04-002223</t>
  </si>
  <si>
    <t>To record fully the Liquidation of Cash Advances by the Disbursing Officer -NOEL T. DOMINGO for the implementation of Livelihood Assistance Grant in the municipality of Dinapigue, Isabela amounting to P 945,000.00.  Ck#201557</t>
  </si>
  <si>
    <t>2021-04-002222</t>
  </si>
  <si>
    <t>To record full Liquidation of cash advance for the implementation of SLP Livelihood assistance Grants (LAG) in the municipality of Rizal, Cagayan.  To Noel Domingo under check# 201555 dated 12/23/2020 amounting to P 10,000.00.           Ck#201555</t>
  </si>
  <si>
    <t>2021-04-002221</t>
  </si>
  <si>
    <t>To record fully the Liquidation of Cash Advances by the Disbursing Officer -NOEL T. DOMINGO for the implementation of LAG 2 in the municipality of Enrile, Cagayan under check # 201544 dtd. December 23, 2020 amounting P 56,000.00.  Ck#201544</t>
  </si>
  <si>
    <t>2021-04-002220</t>
  </si>
  <si>
    <t>To record fully the liquidation of Cash Advances by the Disbursing Officer -NOEL T. DOMINGO for the implementation of Livelihood Assistance Grant in the municipality of Peñablanca, Cagayan under check # 201554 dtd. 12/23/20 amounting to P 7,500.00.  Ck#20</t>
  </si>
  <si>
    <t>2021-04-002219</t>
  </si>
  <si>
    <t>To record full Liquidation of Cash Advances by the Disbursing Officer -NOEL T. DOMINGO for the implementation of Livelihood Assistance Grant in the municipality of Peñablanca, Cagayan under check # 202866 dtd. 03/15/21 amounting to P357, 137.00.  Ck#20286</t>
  </si>
  <si>
    <t>2021-04-002218</t>
  </si>
  <si>
    <t>To record the Liquidation of Cash Advances by the Disbursing Officer -NOEL T. DOMINGO for the implementation of Livelihood Assistance Grant for the Municipality of Lal-lo, Cagayan under check # 201271 dtd. 12/17/20 amounting to P12,000.00.  Ck#201271</t>
  </si>
  <si>
    <t>2021-04-002216</t>
  </si>
  <si>
    <t>Liquidation of Cash Advances by the Disbursing Officer - NOEL T. DOMINGO for the Livelihood Assistance Grant in the municipality of San Mateo, Isabela under check # 201064 dtd. 12/15/2020 amounting to P 49,950.00.  Ck#201064</t>
  </si>
  <si>
    <t>2021-04-002215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</si>
</sst>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mm/dd/yy"/>
    <numFmt numFmtId="165" formatCode="#,##0.00_);\(#,##0.00\)"/>
    <numFmt numFmtId="166" formatCode="_(* #,##0.00_);_(* \(#,##0.00\);_(* &quot;-&quot;??_);_(@_)"/>
    <numFmt numFmtId="167" formatCode="mm/dd/yy;@"/>
  </numFmts>
  <fonts count="27" x14ac:knownFonts="1">
    <font>
      <sz val="11"/>
      <color theme="1"/>
      <name val="Calibri"/>
      <family val="2"/>
      <scheme val="minor"/>
    </font>
    <font>
      <sz val="11"/>
      <color theme="1"/>
      <name val="Calibri"/>
      <family val="2"/>
      <scheme val="minor"/>
    </font>
    <font>
      <sz val="10"/>
      <color indexed="8"/>
      <name val="MS Sans Serif"/>
      <family val="2"/>
    </font>
    <font>
      <sz val="7.8"/>
      <color indexed="8"/>
      <name val="Arial"/>
      <family val="2"/>
    </font>
    <font>
      <sz val="8"/>
      <color indexed="8"/>
      <name val="Arial"/>
      <family val="2"/>
    </font>
    <font>
      <b/>
      <sz val="8"/>
      <color indexed="8"/>
      <name val="Arial"/>
      <family val="2"/>
    </font>
    <font>
      <sz val="10"/>
      <name val="Arial"/>
      <family val="2"/>
    </font>
    <font>
      <b/>
      <sz val="9"/>
      <color indexed="8"/>
      <name val="Arial"/>
      <family val="2"/>
    </font>
    <font>
      <b/>
      <sz val="11"/>
      <color indexed="8"/>
      <name val="Arial"/>
      <family val="2"/>
    </font>
    <font>
      <b/>
      <sz val="10"/>
      <color indexed="8"/>
      <name val="Arial"/>
      <family val="2"/>
    </font>
    <font>
      <b/>
      <sz val="12"/>
      <color indexed="8"/>
      <name val="Arial"/>
      <family val="2"/>
    </font>
    <font>
      <sz val="8"/>
      <color indexed="8"/>
      <name val="Bookman Old Style"/>
      <family val="1"/>
    </font>
    <font>
      <sz val="11"/>
      <color indexed="8"/>
      <name val="Calibri"/>
      <family val="2"/>
    </font>
    <font>
      <b/>
      <sz val="12"/>
      <name val="Arial"/>
      <family val="2"/>
    </font>
    <font>
      <b/>
      <sz val="11.05"/>
      <color indexed="8"/>
      <name val="Arial"/>
      <family val="2"/>
    </font>
    <font>
      <sz val="12"/>
      <name val="Arial"/>
      <family val="2"/>
    </font>
    <font>
      <b/>
      <sz val="10"/>
      <name val="Arial"/>
      <family val="2"/>
    </font>
    <font>
      <sz val="10"/>
      <color indexed="8"/>
      <name val="Arial"/>
      <family val="2"/>
    </font>
    <font>
      <sz val="9"/>
      <color indexed="8"/>
      <name val="Arial"/>
      <family val="2"/>
    </font>
    <font>
      <sz val="9"/>
      <name val="Arial Narrow"/>
      <family val="2"/>
    </font>
    <font>
      <sz val="8"/>
      <name val="Arial"/>
      <family val="2"/>
    </font>
    <font>
      <b/>
      <u val="doubleAccounting"/>
      <sz val="10"/>
      <name val="Arial"/>
      <family val="2"/>
    </font>
    <font>
      <sz val="11"/>
      <name val="Arial"/>
      <family val="2"/>
    </font>
    <font>
      <b/>
      <sz val="11"/>
      <name val="Arial"/>
      <family val="2"/>
    </font>
    <font>
      <b/>
      <sz val="9"/>
      <color indexed="81"/>
      <name val="Tahoma"/>
      <family val="2"/>
    </font>
    <font>
      <sz val="9"/>
      <color indexed="81"/>
      <name val="Tahoma"/>
      <family val="2"/>
    </font>
    <font>
      <b/>
      <sz val="14"/>
      <color indexed="8"/>
      <name val="Arial"/>
      <family val="2"/>
    </font>
  </fonts>
  <fills count="3">
    <fill>
      <patternFill patternType="none"/>
    </fill>
    <fill>
      <patternFill patternType="gray125"/>
    </fill>
    <fill>
      <patternFill patternType="solid">
        <fgColor rgb="FFFFFF00"/>
        <bgColor indexed="64"/>
      </patternFill>
    </fill>
  </fills>
  <borders count="32">
    <border>
      <left/>
      <right/>
      <top/>
      <bottom/>
      <diagonal/>
    </border>
    <border>
      <left/>
      <right/>
      <top style="thin">
        <color indexed="64"/>
      </top>
      <bottom style="double">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41">
    <xf numFmtId="0" fontId="0" fillId="0" borderId="0"/>
    <xf numFmtId="0" fontId="2" fillId="0" borderId="0"/>
    <xf numFmtId="0" fontId="2" fillId="0" borderId="0"/>
    <xf numFmtId="0" fontId="6" fillId="0" borderId="0"/>
    <xf numFmtId="0" fontId="1" fillId="0" borderId="0"/>
    <xf numFmtId="43"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12" fillId="0" borderId="0" applyFont="0" applyFill="0" applyBorder="0" applyAlignment="0" applyProtection="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166" fontId="14" fillId="0" borderId="0" applyFont="0" applyFill="0" applyBorder="0" applyAlignment="0" applyProtection="0"/>
    <xf numFmtId="166" fontId="1" fillId="0" borderId="0" applyFont="0" applyFill="0" applyBorder="0" applyAlignment="0" applyProtection="0"/>
    <xf numFmtId="166" fontId="14" fillId="0" borderId="0" applyFont="0" applyFill="0" applyBorder="0" applyAlignment="0" applyProtection="0"/>
    <xf numFmtId="43" fontId="8"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3" fontId="14" fillId="0" borderId="0" applyFont="0" applyFill="0" applyBorder="0" applyAlignment="0" applyProtection="0"/>
    <xf numFmtId="0" fontId="1"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cellStyleXfs>
  <cellXfs count="169">
    <xf numFmtId="0" fontId="0" fillId="0" borderId="0" xfId="0"/>
    <xf numFmtId="0" fontId="2" fillId="0" borderId="0" xfId="1" applyNumberFormat="1" applyFill="1" applyBorder="1" applyAlignment="1" applyProtection="1"/>
    <xf numFmtId="0" fontId="3" fillId="0" borderId="0" xfId="1" applyFont="1" applyAlignment="1">
      <alignment horizontal="right" vertical="center"/>
    </xf>
    <xf numFmtId="0" fontId="3" fillId="0" borderId="0" xfId="1" applyFont="1" applyAlignment="1">
      <alignment horizontal="left" vertical="center"/>
    </xf>
    <xf numFmtId="0" fontId="4" fillId="0" borderId="0" xfId="1" applyFont="1" applyAlignment="1">
      <alignment horizontal="left" vertical="center"/>
    </xf>
    <xf numFmtId="0" fontId="4" fillId="0" borderId="0" xfId="2" applyFont="1" applyAlignment="1">
      <alignment vertical="center"/>
    </xf>
    <xf numFmtId="0" fontId="4" fillId="0" borderId="0" xfId="1" applyFont="1" applyAlignment="1">
      <alignment horizontal="center" vertical="center"/>
    </xf>
    <xf numFmtId="0" fontId="5" fillId="0" borderId="0" xfId="2" applyFont="1" applyAlignment="1">
      <alignment vertical="center"/>
    </xf>
    <xf numFmtId="0" fontId="5" fillId="0" borderId="0" xfId="1" applyFont="1" applyAlignment="1">
      <alignment horizontal="center" vertical="center"/>
    </xf>
    <xf numFmtId="164" fontId="6" fillId="0" borderId="0" xfId="3" applyNumberFormat="1" applyFont="1" applyFill="1" applyAlignment="1">
      <alignment horizontal="center"/>
    </xf>
    <xf numFmtId="0" fontId="2" fillId="0" borderId="0" xfId="2" applyNumberFormat="1" applyFill="1" applyBorder="1" applyAlignment="1" applyProtection="1"/>
    <xf numFmtId="0" fontId="4" fillId="0" borderId="0" xfId="2" applyFont="1" applyAlignment="1">
      <alignment horizontal="left" vertical="center"/>
    </xf>
    <xf numFmtId="165" fontId="5" fillId="0" borderId="1" xfId="1" applyNumberFormat="1" applyFont="1" applyBorder="1" applyAlignment="1">
      <alignment horizontal="right" vertical="center"/>
    </xf>
    <xf numFmtId="0" fontId="2" fillId="0" borderId="1" xfId="1" applyNumberFormat="1" applyFill="1" applyBorder="1" applyAlignment="1" applyProtection="1"/>
    <xf numFmtId="0" fontId="7" fillId="0" borderId="1" xfId="1" applyFont="1" applyBorder="1" applyAlignment="1">
      <alignment horizontal="left" vertical="center"/>
    </xf>
    <xf numFmtId="165" fontId="4" fillId="0" borderId="0" xfId="1" applyNumberFormat="1" applyFont="1" applyAlignment="1">
      <alignment horizontal="right" vertical="center"/>
    </xf>
    <xf numFmtId="0" fontId="4" fillId="0" borderId="0" xfId="1" applyFont="1" applyAlignment="1">
      <alignment vertical="center"/>
    </xf>
    <xf numFmtId="0" fontId="2" fillId="2" borderId="0" xfId="1" applyNumberFormat="1" applyFill="1" applyBorder="1" applyAlignment="1" applyProtection="1"/>
    <xf numFmtId="165" fontId="4" fillId="2" borderId="0" xfId="1" applyNumberFormat="1" applyFont="1" applyFill="1" applyAlignment="1">
      <alignment horizontal="right" vertical="center"/>
    </xf>
    <xf numFmtId="0" fontId="4" fillId="2" borderId="0" xfId="1" applyFont="1" applyFill="1" applyAlignment="1">
      <alignment horizontal="center" vertical="center"/>
    </xf>
    <xf numFmtId="0" fontId="4" fillId="2" borderId="0" xfId="1" applyFont="1" applyFill="1" applyAlignment="1">
      <alignment vertical="center"/>
    </xf>
    <xf numFmtId="0" fontId="4" fillId="0" borderId="0" xfId="1" quotePrefix="1" applyFont="1" applyAlignment="1">
      <alignment horizontal="center" vertical="center"/>
    </xf>
    <xf numFmtId="43" fontId="8" fillId="0" borderId="0" xfId="5" applyFont="1" applyAlignment="1">
      <alignment horizontal="right" vertical="center"/>
    </xf>
    <xf numFmtId="43" fontId="8" fillId="0" borderId="0" xfId="5" applyFont="1" applyAlignment="1">
      <alignment horizontal="center" vertical="center"/>
    </xf>
    <xf numFmtId="0" fontId="8" fillId="0" borderId="0" xfId="2" applyFont="1" applyAlignment="1">
      <alignment horizontal="center" vertical="center"/>
    </xf>
    <xf numFmtId="0" fontId="8" fillId="0" borderId="0" xfId="2" applyFont="1" applyAlignment="1">
      <alignment horizontal="center" vertical="center" wrapText="1"/>
    </xf>
    <xf numFmtId="0" fontId="8" fillId="0" borderId="0" xfId="2" applyFont="1" applyAlignment="1">
      <alignment horizontal="left" vertical="center"/>
    </xf>
    <xf numFmtId="0" fontId="2" fillId="0" borderId="0" xfId="1" applyNumberFormat="1" applyFont="1" applyFill="1" applyBorder="1" applyAlignment="1" applyProtection="1"/>
    <xf numFmtId="43" fontId="9" fillId="0" borderId="0" xfId="5" applyFont="1" applyAlignment="1">
      <alignment horizontal="right" vertical="center"/>
    </xf>
    <xf numFmtId="43" fontId="9" fillId="0" borderId="0" xfId="5" applyFont="1" applyAlignment="1">
      <alignment horizontal="center" vertical="center"/>
    </xf>
    <xf numFmtId="0" fontId="9" fillId="0" borderId="0" xfId="2" applyFont="1" applyAlignment="1">
      <alignment horizontal="center" vertical="center"/>
    </xf>
    <xf numFmtId="0" fontId="9" fillId="0" borderId="0" xfId="2" applyFont="1" applyAlignment="1">
      <alignment horizontal="center" vertical="center" wrapText="1"/>
    </xf>
    <xf numFmtId="0" fontId="9" fillId="0" borderId="0" xfId="2" applyFont="1" applyAlignment="1">
      <alignment horizontal="left" vertical="center"/>
    </xf>
    <xf numFmtId="43" fontId="10" fillId="0" borderId="0" xfId="5" applyFont="1" applyAlignment="1">
      <alignment horizontal="center" vertical="center" wrapText="1"/>
    </xf>
    <xf numFmtId="43" fontId="10" fillId="0" borderId="0" xfId="5" applyFont="1" applyAlignment="1">
      <alignment horizontal="center" vertical="center"/>
    </xf>
    <xf numFmtId="165" fontId="10" fillId="0" borderId="0" xfId="2" applyNumberFormat="1" applyFont="1" applyAlignment="1">
      <alignment horizontal="center" vertical="center"/>
    </xf>
    <xf numFmtId="165" fontId="10" fillId="0" borderId="0" xfId="2" applyNumberFormat="1" applyFont="1" applyAlignment="1">
      <alignment horizontal="center" vertical="center"/>
    </xf>
    <xf numFmtId="0" fontId="7" fillId="0" borderId="0" xfId="1" applyFont="1" applyAlignment="1">
      <alignment horizontal="center" vertical="center"/>
    </xf>
    <xf numFmtId="4" fontId="2" fillId="0" borderId="0" xfId="1" applyNumberFormat="1" applyFill="1" applyBorder="1" applyAlignment="1" applyProtection="1"/>
    <xf numFmtId="0" fontId="9" fillId="0" borderId="0" xfId="2" applyFont="1" applyAlignment="1">
      <alignment horizontal="center" vertical="center"/>
    </xf>
    <xf numFmtId="0" fontId="10" fillId="0" borderId="0" xfId="2" applyFont="1" applyFill="1" applyAlignment="1">
      <alignment horizontal="center" vertical="center"/>
    </xf>
    <xf numFmtId="0" fontId="7" fillId="0" borderId="0" xfId="2" applyFont="1" applyAlignment="1">
      <alignment horizontal="center" vertical="center"/>
    </xf>
    <xf numFmtId="0" fontId="11" fillId="0" borderId="0" xfId="2" applyFont="1" applyAlignment="1">
      <alignment horizontal="center" vertical="center"/>
    </xf>
    <xf numFmtId="0" fontId="8" fillId="0" borderId="0" xfId="2" applyFont="1" applyAlignment="1">
      <alignment horizontal="center" vertical="center"/>
    </xf>
    <xf numFmtId="0" fontId="13" fillId="0" borderId="0" xfId="3" applyFont="1" applyFill="1" applyAlignment="1">
      <alignment horizontal="center"/>
    </xf>
    <xf numFmtId="0" fontId="6" fillId="0" borderId="0" xfId="3" applyFont="1" applyFill="1"/>
    <xf numFmtId="166" fontId="6" fillId="0" borderId="0" xfId="16" applyFont="1" applyFill="1"/>
    <xf numFmtId="43" fontId="6" fillId="0" borderId="0" xfId="3" applyNumberFormat="1" applyFont="1" applyFill="1"/>
    <xf numFmtId="165" fontId="4" fillId="0" borderId="0" xfId="2" applyNumberFormat="1" applyFont="1" applyFill="1" applyAlignment="1">
      <alignment horizontal="right" vertical="center"/>
    </xf>
    <xf numFmtId="166" fontId="6" fillId="0" borderId="0" xfId="3" applyNumberFormat="1" applyFont="1" applyFill="1"/>
    <xf numFmtId="0" fontId="15" fillId="0" borderId="0" xfId="3" applyFont="1" applyFill="1" applyAlignment="1">
      <alignment horizontal="center"/>
    </xf>
    <xf numFmtId="0" fontId="16" fillId="0" borderId="0" xfId="3" applyFont="1" applyFill="1" applyAlignment="1">
      <alignment horizontal="center"/>
    </xf>
    <xf numFmtId="167" fontId="16" fillId="0" borderId="0" xfId="3" applyNumberFormat="1" applyFont="1" applyFill="1" applyAlignment="1">
      <alignment horizontal="center" vertical="center"/>
    </xf>
    <xf numFmtId="0" fontId="16" fillId="0" borderId="0" xfId="3" applyFont="1" applyFill="1"/>
    <xf numFmtId="0" fontId="6" fillId="0" borderId="0" xfId="3" applyFont="1" applyFill="1" applyAlignment="1">
      <alignment horizontal="center"/>
    </xf>
    <xf numFmtId="167" fontId="6" fillId="0" borderId="0" xfId="3" applyNumberFormat="1" applyFont="1" applyFill="1" applyAlignment="1">
      <alignment horizontal="center" vertical="center"/>
    </xf>
    <xf numFmtId="0" fontId="16" fillId="0" borderId="3" xfId="3" applyFont="1" applyFill="1" applyBorder="1" applyAlignment="1">
      <alignment horizontal="center" vertical="center" wrapText="1"/>
    </xf>
    <xf numFmtId="0" fontId="16" fillId="0" borderId="4" xfId="3" applyFont="1" applyFill="1" applyBorder="1" applyAlignment="1">
      <alignment horizontal="center" vertical="center" wrapText="1"/>
    </xf>
    <xf numFmtId="167" fontId="16" fillId="0" borderId="4" xfId="3" applyNumberFormat="1" applyFont="1" applyFill="1" applyBorder="1" applyAlignment="1">
      <alignment horizontal="center" vertical="center"/>
    </xf>
    <xf numFmtId="0" fontId="16" fillId="0" borderId="5" xfId="3" applyFont="1" applyFill="1" applyBorder="1" applyAlignment="1">
      <alignment horizontal="center" vertical="center"/>
    </xf>
    <xf numFmtId="0" fontId="16" fillId="0" borderId="6" xfId="3" applyFont="1" applyFill="1" applyBorder="1"/>
    <xf numFmtId="0" fontId="6" fillId="0" borderId="7" xfId="3" applyFont="1" applyFill="1" applyBorder="1"/>
    <xf numFmtId="0" fontId="6" fillId="0" borderId="7" xfId="3" applyFont="1" applyFill="1" applyBorder="1" applyAlignment="1">
      <alignment horizontal="center"/>
    </xf>
    <xf numFmtId="167" fontId="6" fillId="0" borderId="7" xfId="3" quotePrefix="1" applyNumberFormat="1" applyFont="1" applyFill="1" applyBorder="1" applyAlignment="1">
      <alignment horizontal="center" vertical="center"/>
    </xf>
    <xf numFmtId="39" fontId="6" fillId="0" borderId="8" xfId="3" applyNumberFormat="1" applyFont="1" applyFill="1" applyBorder="1"/>
    <xf numFmtId="0" fontId="6" fillId="0" borderId="9" xfId="3" applyFont="1" applyFill="1" applyBorder="1"/>
    <xf numFmtId="0" fontId="17" fillId="0" borderId="10" xfId="3" applyFont="1" applyFill="1" applyBorder="1" applyAlignment="1">
      <alignment shrinkToFit="1"/>
    </xf>
    <xf numFmtId="49" fontId="18" fillId="0" borderId="11" xfId="3" applyNumberFormat="1" applyFont="1" applyFill="1" applyBorder="1" applyAlignment="1">
      <alignment horizontal="left" vertical="top" wrapText="1"/>
    </xf>
    <xf numFmtId="164" fontId="17" fillId="0" borderId="2" xfId="3" quotePrefix="1" applyNumberFormat="1" applyFont="1" applyFill="1" applyBorder="1" applyAlignment="1">
      <alignment horizontal="center" vertical="top"/>
    </xf>
    <xf numFmtId="166" fontId="17" fillId="0" borderId="12" xfId="7" applyFont="1" applyFill="1" applyBorder="1" applyAlignment="1">
      <alignment horizontal="center" vertical="top"/>
    </xf>
    <xf numFmtId="166" fontId="19" fillId="0" borderId="10" xfId="17" applyFont="1" applyFill="1" applyBorder="1" applyAlignment="1">
      <alignment horizontal="center" vertical="center"/>
    </xf>
    <xf numFmtId="0" fontId="16" fillId="0" borderId="13" xfId="3" applyFont="1" applyFill="1" applyBorder="1" applyAlignment="1">
      <alignment horizontal="center" vertical="center"/>
    </xf>
    <xf numFmtId="167" fontId="6" fillId="0" borderId="13" xfId="3" quotePrefix="1" applyNumberFormat="1" applyFont="1" applyFill="1" applyBorder="1" applyAlignment="1">
      <alignment horizontal="center" vertical="center"/>
    </xf>
    <xf numFmtId="166" fontId="16" fillId="0" borderId="14" xfId="7" applyFont="1" applyFill="1" applyBorder="1" applyAlignment="1">
      <alignment vertical="center"/>
    </xf>
    <xf numFmtId="0" fontId="6" fillId="0" borderId="15" xfId="3" applyFont="1" applyFill="1" applyBorder="1" applyAlignment="1">
      <alignment vertical="center"/>
    </xf>
    <xf numFmtId="0" fontId="6" fillId="0" borderId="15" xfId="3" applyFont="1" applyFill="1" applyBorder="1" applyAlignment="1">
      <alignment horizontal="center" vertical="center"/>
    </xf>
    <xf numFmtId="167" fontId="6" fillId="0" borderId="10" xfId="3" quotePrefix="1" applyNumberFormat="1" applyFont="1" applyFill="1" applyBorder="1" applyAlignment="1">
      <alignment horizontal="center" vertical="center"/>
    </xf>
    <xf numFmtId="166" fontId="16" fillId="0" borderId="12" xfId="7" applyFont="1" applyFill="1" applyBorder="1" applyAlignment="1">
      <alignment vertical="center"/>
    </xf>
    <xf numFmtId="0" fontId="6" fillId="0" borderId="10" xfId="3" applyFont="1" applyFill="1" applyBorder="1" applyAlignment="1">
      <alignment vertical="center"/>
    </xf>
    <xf numFmtId="49" fontId="17" fillId="0" borderId="10" xfId="3" applyNumberFormat="1" applyFont="1" applyFill="1" applyBorder="1" applyAlignment="1">
      <alignment horizontal="center" vertical="top"/>
    </xf>
    <xf numFmtId="167" fontId="17" fillId="0" borderId="10" xfId="3" quotePrefix="1" applyNumberFormat="1" applyFont="1" applyFill="1" applyBorder="1" applyAlignment="1">
      <alignment horizontal="center" vertical="center"/>
    </xf>
    <xf numFmtId="166" fontId="17" fillId="0" borderId="12" xfId="7" applyFont="1" applyFill="1" applyBorder="1" applyAlignment="1">
      <alignment vertical="top"/>
    </xf>
    <xf numFmtId="0" fontId="6" fillId="0" borderId="10" xfId="3" applyFont="1" applyFill="1" applyBorder="1" applyAlignment="1">
      <alignment horizontal="center" vertical="center"/>
    </xf>
    <xf numFmtId="0" fontId="16" fillId="0" borderId="16" xfId="3" applyFont="1" applyFill="1" applyBorder="1" applyAlignment="1">
      <alignment horizontal="center" vertical="center"/>
    </xf>
    <xf numFmtId="0" fontId="16" fillId="0" borderId="17" xfId="3" applyFont="1" applyFill="1" applyBorder="1" applyAlignment="1">
      <alignment horizontal="center" vertical="center"/>
    </xf>
    <xf numFmtId="0" fontId="16" fillId="0" borderId="18" xfId="3" applyFont="1" applyFill="1" applyBorder="1" applyAlignment="1">
      <alignment horizontal="center" vertical="center"/>
    </xf>
    <xf numFmtId="166" fontId="6" fillId="0" borderId="12" xfId="7" applyFont="1" applyFill="1" applyBorder="1" applyAlignment="1">
      <alignment vertical="center"/>
    </xf>
    <xf numFmtId="49" fontId="6" fillId="0" borderId="10" xfId="3" applyNumberFormat="1" applyFont="1" applyFill="1" applyBorder="1" applyAlignment="1">
      <alignment horizontal="center" vertical="center"/>
    </xf>
    <xf numFmtId="0" fontId="6" fillId="0" borderId="11" xfId="3" quotePrefix="1" applyFont="1" applyFill="1" applyBorder="1" applyAlignment="1">
      <alignment vertical="center"/>
    </xf>
    <xf numFmtId="0" fontId="6" fillId="0" borderId="10" xfId="3" quotePrefix="1" applyFont="1" applyFill="1" applyBorder="1" applyAlignment="1">
      <alignment horizontal="center" vertical="center"/>
    </xf>
    <xf numFmtId="14" fontId="6" fillId="0" borderId="10" xfId="3" applyNumberFormat="1" applyFont="1" applyFill="1" applyBorder="1" applyAlignment="1">
      <alignment horizontal="center" vertical="center"/>
    </xf>
    <xf numFmtId="0" fontId="16" fillId="0" borderId="10" xfId="3" applyFont="1" applyFill="1" applyBorder="1" applyAlignment="1">
      <alignment horizontal="center" vertical="center"/>
    </xf>
    <xf numFmtId="167" fontId="16" fillId="0" borderId="10" xfId="3" applyNumberFormat="1" applyFont="1" applyFill="1" applyBorder="1" applyAlignment="1">
      <alignment horizontal="center" vertical="center"/>
    </xf>
    <xf numFmtId="166" fontId="16" fillId="0" borderId="0" xfId="3" applyNumberFormat="1" applyFont="1" applyFill="1"/>
    <xf numFmtId="167" fontId="17" fillId="0" borderId="0" xfId="3" quotePrefix="1" applyNumberFormat="1" applyFont="1" applyFill="1" applyBorder="1" applyAlignment="1">
      <alignment horizontal="center" vertical="center"/>
    </xf>
    <xf numFmtId="0" fontId="16" fillId="0" borderId="10" xfId="3" applyFont="1" applyFill="1" applyBorder="1"/>
    <xf numFmtId="0" fontId="6" fillId="0" borderId="10" xfId="3" applyFont="1" applyFill="1" applyBorder="1" applyAlignment="1">
      <alignment horizontal="center" vertical="top"/>
    </xf>
    <xf numFmtId="166" fontId="16" fillId="0" borderId="12" xfId="7" applyFont="1" applyFill="1" applyBorder="1" applyAlignment="1">
      <alignment vertical="top"/>
    </xf>
    <xf numFmtId="0" fontId="16" fillId="0" borderId="19" xfId="3" applyFont="1" applyFill="1" applyBorder="1"/>
    <xf numFmtId="0" fontId="6" fillId="0" borderId="19" xfId="3" applyFont="1" applyFill="1" applyBorder="1" applyAlignment="1">
      <alignment horizontal="center" vertical="top"/>
    </xf>
    <xf numFmtId="167" fontId="6" fillId="0" borderId="19" xfId="3" quotePrefix="1" applyNumberFormat="1" applyFont="1" applyFill="1" applyBorder="1" applyAlignment="1">
      <alignment horizontal="center" vertical="center"/>
    </xf>
    <xf numFmtId="166" fontId="16" fillId="0" borderId="20" xfId="7" applyFont="1" applyFill="1" applyBorder="1" applyAlignment="1">
      <alignment vertical="top"/>
    </xf>
    <xf numFmtId="0" fontId="16" fillId="0" borderId="21" xfId="3" applyFont="1" applyFill="1" applyBorder="1" applyAlignment="1">
      <alignment horizontal="center"/>
    </xf>
    <xf numFmtId="0" fontId="16" fillId="0" borderId="19" xfId="3" applyFont="1" applyFill="1" applyBorder="1" applyAlignment="1">
      <alignment horizontal="center"/>
    </xf>
    <xf numFmtId="0" fontId="6" fillId="0" borderId="13" xfId="3" applyFont="1" applyFill="1" applyBorder="1" applyAlignment="1">
      <alignment horizontal="center" vertical="center"/>
    </xf>
    <xf numFmtId="166" fontId="6" fillId="0" borderId="12" xfId="16" applyFont="1" applyFill="1" applyBorder="1"/>
    <xf numFmtId="0" fontId="6" fillId="0" borderId="22" xfId="3" applyFont="1" applyFill="1" applyBorder="1"/>
    <xf numFmtId="0" fontId="16" fillId="0" borderId="23" xfId="3" applyFont="1" applyFill="1" applyBorder="1" applyAlignment="1">
      <alignment horizontal="center"/>
    </xf>
    <xf numFmtId="0" fontId="16" fillId="0" borderId="13" xfId="3" applyFont="1" applyFill="1" applyBorder="1" applyAlignment="1">
      <alignment horizontal="center"/>
    </xf>
    <xf numFmtId="166" fontId="16" fillId="0" borderId="24" xfId="7" applyFont="1" applyFill="1" applyBorder="1"/>
    <xf numFmtId="0" fontId="16" fillId="0" borderId="25" xfId="3" applyFont="1" applyFill="1" applyBorder="1" applyAlignment="1">
      <alignment horizontal="left"/>
    </xf>
    <xf numFmtId="0" fontId="16" fillId="0" borderId="15" xfId="3" applyFont="1" applyFill="1" applyBorder="1" applyAlignment="1">
      <alignment horizontal="center"/>
    </xf>
    <xf numFmtId="0" fontId="16" fillId="0" borderId="26" xfId="3" applyFont="1" applyFill="1" applyBorder="1" applyAlignment="1">
      <alignment horizontal="center"/>
    </xf>
    <xf numFmtId="166" fontId="6" fillId="0" borderId="20" xfId="7" applyFont="1" applyFill="1" applyBorder="1"/>
    <xf numFmtId="0" fontId="16" fillId="0" borderId="27" xfId="3" applyFont="1" applyFill="1" applyBorder="1"/>
    <xf numFmtId="0" fontId="6" fillId="0" borderId="28" xfId="3" applyFont="1" applyFill="1" applyBorder="1"/>
    <xf numFmtId="0" fontId="6" fillId="0" borderId="28" xfId="3" applyFont="1" applyFill="1" applyBorder="1" applyAlignment="1">
      <alignment horizontal="center"/>
    </xf>
    <xf numFmtId="167" fontId="6" fillId="0" borderId="28" xfId="3" applyNumberFormat="1" applyFont="1" applyFill="1" applyBorder="1" applyAlignment="1">
      <alignment horizontal="center" vertical="center"/>
    </xf>
    <xf numFmtId="166" fontId="16" fillId="0" borderId="29" xfId="7" applyFont="1" applyFill="1" applyBorder="1"/>
    <xf numFmtId="0" fontId="6" fillId="0" borderId="10" xfId="3" applyFont="1" applyFill="1" applyBorder="1"/>
    <xf numFmtId="0" fontId="6" fillId="0" borderId="10" xfId="3" applyFont="1" applyFill="1" applyBorder="1" applyAlignment="1">
      <alignment horizontal="center"/>
    </xf>
    <xf numFmtId="167" fontId="6" fillId="0" borderId="10" xfId="3" applyNumberFormat="1" applyFont="1" applyFill="1" applyBorder="1" applyAlignment="1">
      <alignment horizontal="center" vertical="center"/>
    </xf>
    <xf numFmtId="166" fontId="16" fillId="0" borderId="12" xfId="7" applyFont="1" applyFill="1" applyBorder="1"/>
    <xf numFmtId="166" fontId="6" fillId="0" borderId="12" xfId="7" applyFont="1" applyFill="1" applyBorder="1"/>
    <xf numFmtId="166" fontId="20" fillId="0" borderId="0" xfId="16" applyFont="1" applyFill="1"/>
    <xf numFmtId="0" fontId="6" fillId="0" borderId="9" xfId="3" applyFont="1" applyFill="1" applyBorder="1" applyAlignment="1"/>
    <xf numFmtId="0" fontId="6" fillId="0" borderId="2" xfId="3" applyFont="1" applyFill="1" applyBorder="1" applyAlignment="1">
      <alignment horizontal="left"/>
    </xf>
    <xf numFmtId="0" fontId="6" fillId="0" borderId="0" xfId="3" applyFont="1" applyFill="1" applyBorder="1" applyAlignment="1">
      <alignment horizontal="left"/>
    </xf>
    <xf numFmtId="0" fontId="6" fillId="0" borderId="11" xfId="3" applyFont="1" applyFill="1" applyBorder="1" applyAlignment="1">
      <alignment horizontal="left"/>
    </xf>
    <xf numFmtId="0" fontId="6" fillId="0" borderId="11" xfId="3" applyFont="1" applyFill="1" applyBorder="1" applyAlignment="1"/>
    <xf numFmtId="0" fontId="6" fillId="0" borderId="30" xfId="3" applyFont="1" applyFill="1" applyBorder="1"/>
    <xf numFmtId="0" fontId="6" fillId="0" borderId="31" xfId="3" applyFont="1" applyFill="1" applyBorder="1"/>
    <xf numFmtId="0" fontId="6" fillId="0" borderId="31" xfId="3" applyFont="1" applyFill="1" applyBorder="1" applyAlignment="1">
      <alignment horizontal="center"/>
    </xf>
    <xf numFmtId="167" fontId="6" fillId="0" borderId="31" xfId="3" applyNumberFormat="1" applyFont="1" applyFill="1" applyBorder="1" applyAlignment="1">
      <alignment horizontal="center" vertical="center"/>
    </xf>
    <xf numFmtId="0" fontId="16" fillId="0" borderId="3" xfId="3" applyFont="1" applyFill="1" applyBorder="1" applyAlignment="1">
      <alignment horizontal="center" vertical="center"/>
    </xf>
    <xf numFmtId="0" fontId="16" fillId="0" borderId="4" xfId="3" applyFont="1" applyFill="1" applyBorder="1" applyAlignment="1">
      <alignment horizontal="center" vertical="center"/>
    </xf>
    <xf numFmtId="166" fontId="21" fillId="0" borderId="5" xfId="7" applyFont="1" applyFill="1" applyBorder="1" applyAlignment="1">
      <alignment vertical="center"/>
    </xf>
    <xf numFmtId="166" fontId="6" fillId="0" borderId="0" xfId="18" applyFont="1" applyFill="1"/>
    <xf numFmtId="0" fontId="16" fillId="0" borderId="0" xfId="3" applyFont="1" applyFill="1" applyBorder="1"/>
    <xf numFmtId="0" fontId="6" fillId="0" borderId="0" xfId="3" applyFont="1" applyFill="1" applyBorder="1"/>
    <xf numFmtId="0" fontId="6" fillId="0" borderId="0" xfId="3" applyFont="1" applyFill="1" applyBorder="1" applyAlignment="1">
      <alignment horizontal="center"/>
    </xf>
    <xf numFmtId="167" fontId="6" fillId="0" borderId="0" xfId="3" applyNumberFormat="1" applyFont="1" applyFill="1" applyBorder="1" applyAlignment="1">
      <alignment horizontal="center" vertical="center"/>
    </xf>
    <xf numFmtId="166" fontId="16" fillId="0" borderId="0" xfId="7" applyFont="1" applyFill="1" applyBorder="1"/>
    <xf numFmtId="16" fontId="6" fillId="0" borderId="0" xfId="3" applyNumberFormat="1" applyFont="1" applyFill="1"/>
    <xf numFmtId="43" fontId="6" fillId="0" borderId="0" xfId="3" applyNumberFormat="1" applyFont="1" applyFill="1" applyBorder="1"/>
    <xf numFmtId="166" fontId="6" fillId="0" borderId="0" xfId="7" applyFont="1" applyFill="1" applyBorder="1"/>
    <xf numFmtId="164" fontId="6" fillId="0" borderId="0" xfId="3" applyNumberFormat="1" applyFont="1" applyFill="1" applyAlignment="1">
      <alignment horizontal="left"/>
    </xf>
    <xf numFmtId="4" fontId="6" fillId="0" borderId="0" xfId="3" applyNumberFormat="1" applyFont="1" applyFill="1"/>
    <xf numFmtId="166" fontId="6" fillId="0" borderId="0" xfId="3" applyNumberFormat="1" applyFont="1" applyFill="1" applyBorder="1"/>
    <xf numFmtId="0" fontId="13" fillId="0" borderId="0" xfId="3" applyFont="1" applyFill="1" applyAlignment="1">
      <alignment horizontal="left" vertical="center"/>
    </xf>
    <xf numFmtId="0" fontId="22" fillId="0" borderId="0" xfId="3" applyFont="1" applyFill="1" applyAlignment="1">
      <alignment horizontal="left"/>
    </xf>
    <xf numFmtId="0" fontId="0" fillId="0" borderId="0" xfId="0" applyFill="1"/>
    <xf numFmtId="166" fontId="6" fillId="0" borderId="0" xfId="7" applyFont="1" applyFill="1"/>
    <xf numFmtId="0" fontId="13" fillId="0" borderId="0" xfId="3" applyFont="1" applyFill="1"/>
    <xf numFmtId="0" fontId="22" fillId="0" borderId="0" xfId="3" applyFont="1" applyFill="1"/>
    <xf numFmtId="166" fontId="22" fillId="0" borderId="0" xfId="3" applyNumberFormat="1" applyFont="1" applyFill="1" applyAlignment="1">
      <alignment horizontal="center"/>
    </xf>
    <xf numFmtId="166" fontId="6" fillId="0" borderId="0" xfId="16" applyFont="1" applyFill="1" applyAlignment="1">
      <alignment horizontal="center"/>
    </xf>
    <xf numFmtId="4" fontId="6" fillId="0" borderId="0" xfId="3" applyNumberFormat="1" applyFont="1" applyFill="1" applyAlignment="1">
      <alignment horizontal="center"/>
    </xf>
    <xf numFmtId="166" fontId="22" fillId="0" borderId="0" xfId="18" applyFont="1" applyFill="1" applyAlignment="1">
      <alignment horizontal="center"/>
    </xf>
    <xf numFmtId="166" fontId="22" fillId="0" borderId="0" xfId="3" applyNumberFormat="1" applyFont="1" applyFill="1" applyBorder="1" applyAlignment="1">
      <alignment horizontal="center"/>
    </xf>
    <xf numFmtId="0" fontId="23" fillId="0" borderId="0" xfId="3" applyFont="1" applyFill="1" applyAlignment="1">
      <alignment horizontal="center"/>
    </xf>
    <xf numFmtId="166" fontId="13" fillId="0" borderId="1" xfId="3" applyNumberFormat="1" applyFont="1" applyFill="1" applyBorder="1" applyAlignment="1">
      <alignment horizontal="center"/>
    </xf>
    <xf numFmtId="0" fontId="16" fillId="0" borderId="9" xfId="3" applyFont="1" applyFill="1" applyBorder="1"/>
    <xf numFmtId="0" fontId="7" fillId="0" borderId="0" xfId="1" applyFont="1" applyAlignment="1">
      <alignment horizontal="left" vertical="center"/>
    </xf>
    <xf numFmtId="1" fontId="4" fillId="0" borderId="0" xfId="1" applyNumberFormat="1" applyFont="1" applyAlignment="1">
      <alignment horizontal="center" vertical="center"/>
    </xf>
    <xf numFmtId="0" fontId="7" fillId="0" borderId="0" xfId="1" applyFont="1" applyAlignment="1">
      <alignment horizontal="right" vertical="center"/>
    </xf>
    <xf numFmtId="0" fontId="26" fillId="0" borderId="0" xfId="1" applyFont="1" applyAlignment="1">
      <alignment horizontal="center" vertical="center"/>
    </xf>
    <xf numFmtId="0" fontId="11" fillId="0" borderId="0" xfId="1" applyFont="1" applyAlignment="1">
      <alignment horizontal="center" vertical="center"/>
    </xf>
    <xf numFmtId="0" fontId="8" fillId="0" borderId="0" xfId="1" applyFont="1" applyAlignment="1">
      <alignment horizontal="center" vertical="center"/>
    </xf>
  </cellXfs>
  <cellStyles count="41">
    <cellStyle name="Comma 10" xfId="5"/>
    <cellStyle name="Comma 11" xfId="19"/>
    <cellStyle name="Comma 2" xfId="6"/>
    <cellStyle name="Comma 2 2" xfId="7"/>
    <cellStyle name="Comma 2 3" xfId="8"/>
    <cellStyle name="Comma 2 3 2" xfId="16"/>
    <cellStyle name="Comma 3" xfId="20"/>
    <cellStyle name="Comma 3 2" xfId="21"/>
    <cellStyle name="Comma 3 2 2" xfId="22"/>
    <cellStyle name="Comma 4" xfId="23"/>
    <cellStyle name="Comma 5" xfId="24"/>
    <cellStyle name="Comma 5 2" xfId="25"/>
    <cellStyle name="Comma 6" xfId="26"/>
    <cellStyle name="Comma 6 2" xfId="27"/>
    <cellStyle name="Comma 7" xfId="17"/>
    <cellStyle name="Comma 8" xfId="18"/>
    <cellStyle name="Comma 9" xfId="28"/>
    <cellStyle name="Normal" xfId="0" builtinId="0"/>
    <cellStyle name="Normal 10" xfId="1"/>
    <cellStyle name="Normal 11" xfId="29"/>
    <cellStyle name="Normal 2" xfId="9"/>
    <cellStyle name="Normal 2 2" xfId="30"/>
    <cellStyle name="Normal 2 2 2" xfId="2"/>
    <cellStyle name="Normal 2 3" xfId="31"/>
    <cellStyle name="Normal 3" xfId="10"/>
    <cellStyle name="Normal 3 2" xfId="4"/>
    <cellStyle name="Normal 3 2 12" xfId="32"/>
    <cellStyle name="Normal 31" xfId="33"/>
    <cellStyle name="Normal 31 2" xfId="34"/>
    <cellStyle name="Normal 4" xfId="11"/>
    <cellStyle name="Normal 4 2" xfId="12"/>
    <cellStyle name="Normal 5" xfId="13"/>
    <cellStyle name="Normal 5 2" xfId="35"/>
    <cellStyle name="Normal 5 3" xfId="14"/>
    <cellStyle name="Normal 5 3 2" xfId="36"/>
    <cellStyle name="Normal 5 4" xfId="15"/>
    <cellStyle name="Normal 6" xfId="3"/>
    <cellStyle name="Normal 6 2" xfId="37"/>
    <cellStyle name="Normal 7" xfId="38"/>
    <cellStyle name="Normal 8" xfId="39"/>
    <cellStyle name="Normal 9" xfId="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504825</xdr:colOff>
      <xdr:row>2</xdr:row>
      <xdr:rowOff>0</xdr:rowOff>
    </xdr:from>
    <xdr:to>
      <xdr:col>2</xdr:col>
      <xdr:colOff>0</xdr:colOff>
      <xdr:row>7</xdr:row>
      <xdr:rowOff>104775</xdr:rowOff>
    </xdr:to>
    <xdr:sp macro="" textlink="">
      <xdr:nvSpPr>
        <xdr:cNvPr id="2" name="Picture 1"/>
        <xdr:cNvSpPr>
          <a:spLocks noChangeAspect="1" noChangeArrowheads="1"/>
        </xdr:cNvSpPr>
      </xdr:nvSpPr>
      <xdr:spPr bwMode="auto">
        <a:xfrm>
          <a:off x="504825" y="323850"/>
          <a:ext cx="714375" cy="914400"/>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bsidy%20From%20National%20Government%20-%20Ap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s"/>
      <sheetName val="Dec"/>
      <sheetName val="Jan"/>
      <sheetName val="Feb"/>
      <sheetName val="Mar"/>
      <sheetName val="APR"/>
      <sheetName val="GL"/>
      <sheetName val="xx"/>
      <sheetName val="Sheet2"/>
    </sheetNames>
    <sheetDataSet>
      <sheetData sheetId="0" refreshError="1"/>
      <sheetData sheetId="1" refreshError="1"/>
      <sheetData sheetId="2" refreshError="1"/>
      <sheetData sheetId="3" refreshError="1"/>
      <sheetData sheetId="4" refreshError="1"/>
      <sheetData sheetId="5"/>
      <sheetData sheetId="6">
        <row r="70">
          <cell r="G70">
            <v>1643010153</v>
          </cell>
        </row>
      </sheetData>
      <sheetData sheetId="7">
        <row r="1">
          <cell r="G1">
            <v>246061075.48000002</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7"/>
  <sheetViews>
    <sheetView view="pageBreakPreview" zoomScale="85" zoomScaleNormal="100" zoomScaleSheetLayoutView="85" workbookViewId="0">
      <pane xSplit="3" ySplit="14" topLeftCell="D21" activePane="bottomRight" state="frozen"/>
      <selection activeCell="U15" sqref="U15"/>
      <selection pane="topRight" activeCell="U15" sqref="U15"/>
      <selection pane="bottomLeft" activeCell="U15" sqref="U15"/>
      <selection pane="bottomRight" activeCell="C4" sqref="C1:P1048576"/>
    </sheetView>
  </sheetViews>
  <sheetFormatPr defaultRowHeight="12.75" x14ac:dyDescent="0.2"/>
  <cols>
    <col min="1" max="1" width="39" style="1" customWidth="1"/>
    <col min="2" max="3" width="11.85546875" style="1" customWidth="1"/>
    <col min="4" max="15" width="16.7109375" style="1" customWidth="1"/>
    <col min="16" max="16" width="14.42578125" style="1" customWidth="1"/>
    <col min="17" max="17" width="16.7109375" style="1" customWidth="1"/>
    <col min="18" max="256" width="11.42578125" style="1" customWidth="1"/>
    <col min="257" max="16384" width="9.140625" style="1"/>
  </cols>
  <sheetData>
    <row r="1" spans="1:18" ht="15" x14ac:dyDescent="0.2">
      <c r="A1" s="43" t="s">
        <v>302</v>
      </c>
      <c r="B1" s="43"/>
      <c r="C1" s="43"/>
      <c r="D1" s="43"/>
      <c r="E1" s="43"/>
      <c r="F1" s="43"/>
      <c r="G1" s="43"/>
      <c r="H1" s="43"/>
      <c r="I1" s="43"/>
      <c r="J1" s="43"/>
      <c r="K1" s="43"/>
      <c r="L1" s="43"/>
      <c r="M1" s="43"/>
      <c r="N1" s="43"/>
      <c r="O1" s="43"/>
      <c r="P1" s="43"/>
      <c r="Q1" s="43"/>
    </row>
    <row r="2" spans="1:18" x14ac:dyDescent="0.2">
      <c r="A2" s="42" t="s">
        <v>301</v>
      </c>
      <c r="B2" s="42"/>
      <c r="C2" s="42"/>
      <c r="D2" s="42"/>
      <c r="E2" s="42"/>
      <c r="F2" s="42"/>
      <c r="G2" s="42"/>
      <c r="H2" s="42"/>
      <c r="I2" s="42"/>
      <c r="J2" s="42"/>
      <c r="K2" s="42"/>
      <c r="L2" s="42"/>
      <c r="M2" s="42"/>
      <c r="N2" s="42"/>
      <c r="O2" s="42"/>
      <c r="P2" s="42"/>
      <c r="Q2" s="42"/>
    </row>
    <row r="3" spans="1:18" x14ac:dyDescent="0.2">
      <c r="A3" s="41" t="s">
        <v>300</v>
      </c>
      <c r="B3" s="41"/>
      <c r="C3" s="41"/>
      <c r="D3" s="41"/>
      <c r="E3" s="41"/>
      <c r="F3" s="41"/>
      <c r="G3" s="41"/>
      <c r="H3" s="41"/>
      <c r="I3" s="41"/>
      <c r="J3" s="41"/>
      <c r="K3" s="41"/>
      <c r="L3" s="41"/>
      <c r="M3" s="41"/>
      <c r="N3" s="41"/>
      <c r="O3" s="41"/>
      <c r="P3" s="41"/>
      <c r="Q3" s="41"/>
    </row>
    <row r="8" spans="1:18" ht="15.75" x14ac:dyDescent="0.2">
      <c r="A8" s="40" t="s">
        <v>299</v>
      </c>
      <c r="B8" s="40"/>
      <c r="C8" s="40"/>
      <c r="D8" s="40"/>
      <c r="E8" s="40"/>
      <c r="F8" s="40"/>
      <c r="G8" s="40"/>
      <c r="H8" s="40"/>
      <c r="I8" s="40"/>
      <c r="J8" s="40"/>
      <c r="K8" s="40"/>
      <c r="L8" s="40"/>
      <c r="M8" s="40"/>
      <c r="N8" s="40"/>
      <c r="O8" s="40"/>
      <c r="P8" s="40"/>
      <c r="Q8" s="40"/>
    </row>
    <row r="9" spans="1:18" ht="15.75" x14ac:dyDescent="0.2">
      <c r="A9" s="40" t="s">
        <v>298</v>
      </c>
      <c r="B9" s="40"/>
      <c r="C9" s="40"/>
      <c r="D9" s="40"/>
      <c r="E9" s="40"/>
      <c r="F9" s="40"/>
      <c r="G9" s="40"/>
      <c r="H9" s="40"/>
      <c r="I9" s="40"/>
      <c r="J9" s="40"/>
      <c r="K9" s="40"/>
      <c r="L9" s="40"/>
      <c r="M9" s="40"/>
      <c r="N9" s="40"/>
      <c r="O9" s="40"/>
      <c r="P9" s="40"/>
      <c r="Q9" s="40"/>
    </row>
    <row r="10" spans="1:18" x14ac:dyDescent="0.2">
      <c r="A10" s="39" t="s">
        <v>297</v>
      </c>
      <c r="B10" s="39"/>
      <c r="C10" s="39"/>
      <c r="D10" s="39"/>
      <c r="E10" s="39"/>
      <c r="F10" s="39"/>
      <c r="G10" s="39"/>
      <c r="H10" s="39"/>
      <c r="I10" s="39"/>
      <c r="J10" s="39"/>
      <c r="K10" s="39"/>
      <c r="L10" s="39"/>
      <c r="M10" s="39"/>
      <c r="N10" s="39"/>
      <c r="O10" s="39"/>
      <c r="P10" s="39"/>
      <c r="Q10" s="39"/>
    </row>
    <row r="12" spans="1:18" x14ac:dyDescent="0.2">
      <c r="E12" s="38">
        <f>D158-E158</f>
        <v>0</v>
      </c>
      <c r="G12" s="38">
        <f>F158-G158</f>
        <v>0</v>
      </c>
      <c r="I12" s="38">
        <f>H158-I158</f>
        <v>0</v>
      </c>
      <c r="K12" s="38">
        <f>J158-K158</f>
        <v>0</v>
      </c>
      <c r="M12" s="38">
        <f>L158-M158</f>
        <v>0</v>
      </c>
      <c r="O12" s="38">
        <f>N158-O158</f>
        <v>0</v>
      </c>
      <c r="R12" s="38">
        <f>P158-Q158</f>
        <v>0</v>
      </c>
    </row>
    <row r="13" spans="1:18" ht="15.75" hidden="1" x14ac:dyDescent="0.2">
      <c r="A13" s="37"/>
      <c r="B13" s="36"/>
      <c r="C13" s="36"/>
      <c r="D13" s="35" t="s">
        <v>296</v>
      </c>
      <c r="E13" s="35"/>
      <c r="F13" s="34" t="s">
        <v>295</v>
      </c>
      <c r="G13" s="34"/>
      <c r="H13" s="34" t="s">
        <v>294</v>
      </c>
      <c r="I13" s="34"/>
      <c r="J13" s="34" t="s">
        <v>293</v>
      </c>
      <c r="K13" s="34"/>
      <c r="L13" s="34" t="s">
        <v>292</v>
      </c>
      <c r="M13" s="34"/>
      <c r="N13" s="34" t="s">
        <v>291</v>
      </c>
      <c r="O13" s="34"/>
      <c r="P13" s="33"/>
      <c r="Q13" s="33"/>
    </row>
    <row r="14" spans="1:18" s="27" customFormat="1" ht="25.5" x14ac:dyDescent="0.2">
      <c r="A14" s="32" t="s">
        <v>290</v>
      </c>
      <c r="B14" s="31" t="s">
        <v>289</v>
      </c>
      <c r="C14" s="31" t="s">
        <v>288</v>
      </c>
      <c r="D14" s="30" t="s">
        <v>287</v>
      </c>
      <c r="E14" s="30" t="s">
        <v>286</v>
      </c>
      <c r="F14" s="29" t="s">
        <v>287</v>
      </c>
      <c r="G14" s="29" t="s">
        <v>286</v>
      </c>
      <c r="H14" s="29" t="s">
        <v>287</v>
      </c>
      <c r="I14" s="29" t="s">
        <v>286</v>
      </c>
      <c r="J14" s="29" t="s">
        <v>287</v>
      </c>
      <c r="K14" s="29" t="s">
        <v>286</v>
      </c>
      <c r="L14" s="29" t="s">
        <v>287</v>
      </c>
      <c r="M14" s="29" t="s">
        <v>286</v>
      </c>
      <c r="N14" s="29" t="s">
        <v>287</v>
      </c>
      <c r="O14" s="29" t="s">
        <v>286</v>
      </c>
      <c r="P14" s="28" t="s">
        <v>285</v>
      </c>
      <c r="Q14" s="28" t="s">
        <v>284</v>
      </c>
    </row>
    <row r="15" spans="1:18" ht="15" x14ac:dyDescent="0.2">
      <c r="A15" s="26"/>
      <c r="B15" s="25"/>
      <c r="C15" s="25"/>
      <c r="D15" s="24"/>
      <c r="E15" s="24"/>
      <c r="F15" s="23"/>
      <c r="G15" s="23"/>
      <c r="H15" s="23"/>
      <c r="I15" s="23"/>
      <c r="J15" s="23"/>
      <c r="K15" s="23"/>
      <c r="L15" s="23"/>
      <c r="M15" s="23"/>
      <c r="N15" s="23"/>
      <c r="O15" s="23"/>
      <c r="P15" s="22"/>
      <c r="Q15" s="22"/>
    </row>
    <row r="16" spans="1:18" x14ac:dyDescent="0.2">
      <c r="A16" s="16" t="s">
        <v>283</v>
      </c>
      <c r="B16" s="6" t="s">
        <v>282</v>
      </c>
      <c r="C16" s="6" t="s">
        <v>39</v>
      </c>
      <c r="D16" s="15">
        <v>190.35</v>
      </c>
      <c r="F16" s="15"/>
      <c r="G16" s="15"/>
      <c r="H16" s="15"/>
      <c r="I16" s="15"/>
      <c r="J16" s="15"/>
      <c r="K16" s="15"/>
      <c r="L16" s="15"/>
      <c r="M16" s="15"/>
      <c r="N16" s="15">
        <v>15000</v>
      </c>
      <c r="O16" s="15"/>
      <c r="P16" s="15">
        <v>15190.35</v>
      </c>
      <c r="Q16" s="15"/>
    </row>
    <row r="17" spans="1:17" x14ac:dyDescent="0.2">
      <c r="A17" s="16" t="s">
        <v>281</v>
      </c>
      <c r="B17" s="6" t="s">
        <v>280</v>
      </c>
      <c r="C17" s="6" t="s">
        <v>39</v>
      </c>
      <c r="D17" s="15">
        <v>950000</v>
      </c>
      <c r="F17" s="15"/>
      <c r="G17" s="15"/>
      <c r="H17" s="15"/>
      <c r="I17" s="15"/>
      <c r="J17" s="15"/>
      <c r="K17" s="15"/>
      <c r="L17" s="15">
        <v>23200</v>
      </c>
      <c r="M17" s="15"/>
      <c r="N17" s="15"/>
      <c r="O17" s="15"/>
      <c r="P17" s="15">
        <v>973200</v>
      </c>
      <c r="Q17" s="15"/>
    </row>
    <row r="18" spans="1:17" x14ac:dyDescent="0.2">
      <c r="A18" s="16" t="s">
        <v>279</v>
      </c>
      <c r="B18" s="6" t="s">
        <v>278</v>
      </c>
      <c r="C18" s="6" t="s">
        <v>277</v>
      </c>
      <c r="D18" s="15">
        <v>6394445.6799999997</v>
      </c>
      <c r="F18" s="15"/>
      <c r="G18" s="15"/>
      <c r="H18" s="15"/>
      <c r="I18" s="15"/>
      <c r="J18" s="15">
        <v>80810.850000000006</v>
      </c>
      <c r="K18" s="15"/>
      <c r="L18" s="15"/>
      <c r="M18" s="15"/>
      <c r="N18" s="15">
        <v>4505522.67</v>
      </c>
      <c r="O18" s="15"/>
      <c r="P18" s="15">
        <v>10980779.199999999</v>
      </c>
      <c r="Q18" s="15"/>
    </row>
    <row r="19" spans="1:17" x14ac:dyDescent="0.2">
      <c r="A19" s="16" t="s">
        <v>276</v>
      </c>
      <c r="B19" s="6">
        <v>10102030</v>
      </c>
      <c r="C19" s="21" t="s">
        <v>24</v>
      </c>
      <c r="D19" s="15"/>
      <c r="F19" s="15"/>
      <c r="G19" s="15"/>
      <c r="H19" s="15"/>
      <c r="I19" s="15"/>
      <c r="J19" s="15"/>
      <c r="K19" s="15"/>
      <c r="L19" s="15">
        <v>172933.15000000002</v>
      </c>
      <c r="M19" s="15"/>
      <c r="N19" s="15">
        <v>24748.99</v>
      </c>
      <c r="O19" s="15"/>
      <c r="P19" s="15">
        <v>197682.14</v>
      </c>
      <c r="Q19" s="15"/>
    </row>
    <row r="20" spans="1:17" x14ac:dyDescent="0.2">
      <c r="A20" s="16" t="s">
        <v>275</v>
      </c>
      <c r="B20" s="6" t="s">
        <v>274</v>
      </c>
      <c r="C20" s="6" t="s">
        <v>39</v>
      </c>
      <c r="D20" s="15">
        <v>24323562.579999998</v>
      </c>
      <c r="F20" s="15"/>
      <c r="G20" s="15"/>
      <c r="H20" s="15"/>
      <c r="I20" s="15"/>
      <c r="J20" s="15"/>
      <c r="K20" s="15"/>
      <c r="L20" s="15"/>
      <c r="M20" s="15"/>
      <c r="N20" s="15"/>
      <c r="O20" s="15"/>
      <c r="P20" s="15">
        <v>24323562.579999998</v>
      </c>
      <c r="Q20" s="15"/>
    </row>
    <row r="21" spans="1:17" x14ac:dyDescent="0.2">
      <c r="A21" s="16" t="s">
        <v>273</v>
      </c>
      <c r="B21" s="6" t="s">
        <v>272</v>
      </c>
      <c r="C21" s="6" t="s">
        <v>39</v>
      </c>
      <c r="D21" s="15"/>
      <c r="F21" s="15"/>
      <c r="G21" s="15"/>
      <c r="H21" s="15">
        <v>5874.2</v>
      </c>
      <c r="I21" s="15"/>
      <c r="J21" s="15"/>
      <c r="K21" s="15"/>
      <c r="L21" s="15"/>
      <c r="M21" s="15"/>
      <c r="O21" s="15"/>
      <c r="P21" s="15">
        <v>5874.2</v>
      </c>
      <c r="Q21" s="15"/>
    </row>
    <row r="22" spans="1:17" x14ac:dyDescent="0.2">
      <c r="A22" s="16" t="s">
        <v>271</v>
      </c>
      <c r="B22" s="6" t="s">
        <v>270</v>
      </c>
      <c r="C22" s="6" t="s">
        <v>39</v>
      </c>
      <c r="D22" s="15"/>
      <c r="F22" s="15"/>
      <c r="G22" s="15"/>
      <c r="H22" s="15"/>
      <c r="I22" s="15"/>
      <c r="J22" s="15"/>
      <c r="K22" s="15"/>
      <c r="L22" s="15"/>
      <c r="M22" s="15"/>
      <c r="N22" s="15">
        <v>20327459.550000001</v>
      </c>
      <c r="O22" s="15"/>
      <c r="P22" s="15">
        <v>20327459.550000001</v>
      </c>
      <c r="Q22" s="15"/>
    </row>
    <row r="23" spans="1:17" x14ac:dyDescent="0.2">
      <c r="A23" s="16" t="s">
        <v>269</v>
      </c>
      <c r="B23" s="6" t="s">
        <v>268</v>
      </c>
      <c r="C23" s="6" t="s">
        <v>39</v>
      </c>
      <c r="D23" s="15">
        <v>175024696.69999999</v>
      </c>
      <c r="F23" s="15"/>
      <c r="G23" s="15"/>
      <c r="H23" s="15"/>
      <c r="I23" s="15"/>
      <c r="J23" s="15"/>
      <c r="K23" s="15"/>
      <c r="L23" s="15"/>
      <c r="M23" s="15"/>
      <c r="O23" s="15"/>
      <c r="P23" s="15">
        <v>175024696.69999999</v>
      </c>
      <c r="Q23" s="15"/>
    </row>
    <row r="24" spans="1:17" x14ac:dyDescent="0.2">
      <c r="A24" s="16" t="s">
        <v>267</v>
      </c>
      <c r="B24" s="6" t="s">
        <v>266</v>
      </c>
      <c r="C24" s="6" t="s">
        <v>39</v>
      </c>
      <c r="D24" s="15">
        <v>17163026</v>
      </c>
      <c r="F24" s="15"/>
      <c r="G24" s="15"/>
      <c r="H24" s="15">
        <v>142.76</v>
      </c>
      <c r="I24" s="15"/>
      <c r="J24" s="15"/>
      <c r="K24" s="15"/>
      <c r="L24" s="15"/>
      <c r="M24" s="15"/>
      <c r="N24" s="15"/>
      <c r="O24" s="15"/>
      <c r="P24" s="15">
        <v>17163168.760000002</v>
      </c>
      <c r="Q24" s="15"/>
    </row>
    <row r="25" spans="1:17" x14ac:dyDescent="0.2">
      <c r="A25" s="16" t="s">
        <v>265</v>
      </c>
      <c r="B25" s="6" t="s">
        <v>264</v>
      </c>
      <c r="C25" s="6" t="s">
        <v>39</v>
      </c>
      <c r="D25" s="15">
        <v>65967318.969999999</v>
      </c>
      <c r="F25" s="15">
        <v>224440.02</v>
      </c>
      <c r="G25" s="15"/>
      <c r="H25" s="15"/>
      <c r="I25" s="15"/>
      <c r="J25" s="15"/>
      <c r="K25" s="15"/>
      <c r="L25" s="15"/>
      <c r="M25" s="15"/>
      <c r="N25" s="15"/>
      <c r="O25" s="15"/>
      <c r="P25" s="15">
        <v>66191758.990000002</v>
      </c>
      <c r="Q25" s="15"/>
    </row>
    <row r="26" spans="1:17" x14ac:dyDescent="0.2">
      <c r="A26" s="16" t="s">
        <v>263</v>
      </c>
      <c r="B26" s="6" t="s">
        <v>262</v>
      </c>
      <c r="C26" s="6" t="s">
        <v>39</v>
      </c>
      <c r="D26" s="15">
        <v>773780.66</v>
      </c>
      <c r="F26" s="15"/>
      <c r="G26" s="15"/>
      <c r="H26" s="15"/>
      <c r="I26" s="15"/>
      <c r="J26" s="15"/>
      <c r="K26" s="15"/>
      <c r="L26" s="15"/>
      <c r="M26" s="15"/>
      <c r="N26" s="15"/>
      <c r="O26" s="15"/>
      <c r="P26" s="15">
        <v>773780.66</v>
      </c>
      <c r="Q26" s="15"/>
    </row>
    <row r="27" spans="1:17" x14ac:dyDescent="0.2">
      <c r="A27" s="16" t="s">
        <v>261</v>
      </c>
      <c r="B27" s="6" t="s">
        <v>260</v>
      </c>
      <c r="C27" s="6" t="s">
        <v>39</v>
      </c>
      <c r="D27" s="15">
        <v>19598.830000000002</v>
      </c>
      <c r="F27" s="15"/>
      <c r="G27" s="15"/>
      <c r="H27" s="15"/>
      <c r="I27" s="15"/>
      <c r="J27" s="15"/>
      <c r="K27" s="15"/>
      <c r="L27" s="15"/>
      <c r="M27" s="15"/>
      <c r="N27" s="15"/>
      <c r="O27" s="15"/>
      <c r="P27" s="15">
        <v>19598.830000000002</v>
      </c>
      <c r="Q27" s="15"/>
    </row>
    <row r="28" spans="1:17" x14ac:dyDescent="0.2">
      <c r="A28" s="16" t="s">
        <v>259</v>
      </c>
      <c r="B28" s="6" t="s">
        <v>258</v>
      </c>
      <c r="C28" s="6" t="s">
        <v>39</v>
      </c>
      <c r="D28" s="15">
        <v>448526.13</v>
      </c>
      <c r="F28" s="15"/>
      <c r="G28" s="15"/>
      <c r="H28" s="15"/>
      <c r="I28" s="15"/>
      <c r="J28" s="15"/>
      <c r="K28" s="15"/>
      <c r="L28" s="15"/>
      <c r="M28" s="15"/>
      <c r="N28" s="15"/>
      <c r="O28" s="15"/>
      <c r="P28" s="15">
        <v>448526.13</v>
      </c>
      <c r="Q28" s="15"/>
    </row>
    <row r="29" spans="1:17" x14ac:dyDescent="0.2">
      <c r="A29" s="16" t="s">
        <v>257</v>
      </c>
      <c r="B29" s="6" t="s">
        <v>256</v>
      </c>
      <c r="C29" s="6" t="s">
        <v>39</v>
      </c>
      <c r="D29" s="15">
        <v>31507679.18</v>
      </c>
      <c r="F29" s="15"/>
      <c r="G29" s="15"/>
      <c r="H29" s="15"/>
      <c r="I29" s="15"/>
      <c r="J29" s="15"/>
      <c r="K29" s="15"/>
      <c r="L29" s="15"/>
      <c r="M29" s="15"/>
      <c r="N29" s="15">
        <v>150000</v>
      </c>
      <c r="O29" s="15"/>
      <c r="P29" s="15">
        <v>31657679.18</v>
      </c>
      <c r="Q29" s="15"/>
    </row>
    <row r="30" spans="1:17" x14ac:dyDescent="0.2">
      <c r="A30" s="16" t="s">
        <v>255</v>
      </c>
      <c r="B30" s="6" t="s">
        <v>254</v>
      </c>
      <c r="C30" s="6" t="s">
        <v>39</v>
      </c>
      <c r="D30" s="15">
        <v>39856668.340000004</v>
      </c>
      <c r="F30" s="15"/>
      <c r="G30" s="15"/>
      <c r="H30" s="15"/>
      <c r="I30" s="15"/>
      <c r="J30" s="15"/>
      <c r="K30" s="15"/>
      <c r="L30" s="15"/>
      <c r="M30" s="15"/>
      <c r="O30" s="15"/>
      <c r="P30" s="15">
        <v>39856668.340000004</v>
      </c>
      <c r="Q30" s="15"/>
    </row>
    <row r="31" spans="1:17" x14ac:dyDescent="0.2">
      <c r="A31" s="16" t="s">
        <v>253</v>
      </c>
      <c r="B31" s="6" t="s">
        <v>252</v>
      </c>
      <c r="C31" s="6" t="s">
        <v>39</v>
      </c>
      <c r="D31" s="15">
        <v>2930728.34</v>
      </c>
      <c r="F31" s="15"/>
      <c r="G31" s="15"/>
      <c r="H31" s="15"/>
      <c r="I31" s="15"/>
      <c r="J31" s="15"/>
      <c r="K31" s="15"/>
      <c r="L31" s="15"/>
      <c r="M31" s="15"/>
      <c r="N31" s="15"/>
      <c r="O31" s="15"/>
      <c r="P31" s="15">
        <v>2930728.34</v>
      </c>
      <c r="Q31" s="15"/>
    </row>
    <row r="32" spans="1:17" x14ac:dyDescent="0.2">
      <c r="A32" s="16" t="s">
        <v>251</v>
      </c>
      <c r="B32" s="6" t="s">
        <v>250</v>
      </c>
      <c r="C32" s="6" t="s">
        <v>39</v>
      </c>
      <c r="D32" s="15"/>
      <c r="F32" s="15"/>
      <c r="G32" s="15"/>
      <c r="H32" s="15"/>
      <c r="I32" s="15"/>
      <c r="J32" s="15"/>
      <c r="K32" s="15"/>
      <c r="L32" s="15"/>
      <c r="M32" s="15"/>
      <c r="N32" s="15">
        <v>944806.75</v>
      </c>
      <c r="O32" s="15"/>
      <c r="P32" s="15">
        <v>944806.75</v>
      </c>
      <c r="Q32" s="15"/>
    </row>
    <row r="33" spans="1:17" x14ac:dyDescent="0.2">
      <c r="A33" s="16" t="s">
        <v>249</v>
      </c>
      <c r="B33" s="6" t="s">
        <v>248</v>
      </c>
      <c r="C33" s="6" t="s">
        <v>39</v>
      </c>
      <c r="D33" s="15">
        <v>72900</v>
      </c>
      <c r="F33" s="15"/>
      <c r="G33" s="15"/>
      <c r="H33" s="15"/>
      <c r="I33" s="15"/>
      <c r="J33" s="15"/>
      <c r="K33" s="15"/>
      <c r="L33" s="15"/>
      <c r="M33" s="15"/>
      <c r="O33" s="15"/>
      <c r="P33" s="15">
        <v>72900</v>
      </c>
      <c r="Q33" s="15"/>
    </row>
    <row r="34" spans="1:17" x14ac:dyDescent="0.2">
      <c r="A34" s="16" t="s">
        <v>247</v>
      </c>
      <c r="B34" s="6" t="s">
        <v>246</v>
      </c>
      <c r="C34" s="6" t="s">
        <v>39</v>
      </c>
      <c r="D34" s="15">
        <v>2377.66</v>
      </c>
      <c r="F34" s="15"/>
      <c r="G34" s="15"/>
      <c r="H34" s="15"/>
      <c r="I34" s="15"/>
      <c r="J34" s="15"/>
      <c r="K34" s="15"/>
      <c r="L34" s="15"/>
      <c r="M34" s="15"/>
      <c r="N34" s="15"/>
      <c r="O34" s="15"/>
      <c r="P34" s="15">
        <v>2377.66</v>
      </c>
      <c r="Q34" s="15"/>
    </row>
    <row r="35" spans="1:17" x14ac:dyDescent="0.2">
      <c r="A35" s="16" t="s">
        <v>245</v>
      </c>
      <c r="B35" s="6" t="s">
        <v>244</v>
      </c>
      <c r="C35" s="6" t="s">
        <v>39</v>
      </c>
      <c r="D35" s="15">
        <v>8750000</v>
      </c>
      <c r="F35" s="15"/>
      <c r="G35" s="15"/>
      <c r="H35" s="15"/>
      <c r="I35" s="15"/>
      <c r="J35" s="15"/>
      <c r="K35" s="15"/>
      <c r="L35" s="15"/>
      <c r="M35" s="15"/>
      <c r="N35" s="15"/>
      <c r="O35" s="15"/>
      <c r="P35" s="15">
        <v>8750000</v>
      </c>
      <c r="Q35" s="15"/>
    </row>
    <row r="36" spans="1:17" x14ac:dyDescent="0.2">
      <c r="A36" s="16" t="s">
        <v>243</v>
      </c>
      <c r="B36" s="6" t="s">
        <v>242</v>
      </c>
      <c r="C36" s="6" t="s">
        <v>39</v>
      </c>
      <c r="D36" s="15">
        <v>27989812.93</v>
      </c>
      <c r="F36" s="15"/>
      <c r="G36" s="15"/>
      <c r="H36" s="15"/>
      <c r="I36" s="15"/>
      <c r="J36" s="15"/>
      <c r="K36" s="15"/>
      <c r="L36" s="15"/>
      <c r="M36" s="15"/>
      <c r="N36" s="15"/>
      <c r="O36" s="15"/>
      <c r="P36" s="15">
        <v>27989812.93</v>
      </c>
      <c r="Q36" s="15"/>
    </row>
    <row r="37" spans="1:17" x14ac:dyDescent="0.2">
      <c r="A37" s="16" t="s">
        <v>241</v>
      </c>
      <c r="B37" s="6" t="s">
        <v>240</v>
      </c>
      <c r="C37" s="6" t="s">
        <v>39</v>
      </c>
      <c r="E37" s="15">
        <v>10440282.810000001</v>
      </c>
      <c r="F37" s="15"/>
      <c r="G37" s="15"/>
      <c r="H37" s="15"/>
      <c r="I37" s="15"/>
      <c r="J37" s="15"/>
      <c r="K37" s="15"/>
      <c r="L37" s="15"/>
      <c r="M37" s="15"/>
      <c r="N37" s="15"/>
      <c r="O37" s="15"/>
      <c r="P37" s="15"/>
      <c r="Q37" s="15">
        <v>10440282.810000001</v>
      </c>
    </row>
    <row r="38" spans="1:17" x14ac:dyDescent="0.2">
      <c r="A38" s="16" t="s">
        <v>239</v>
      </c>
      <c r="B38" s="6" t="s">
        <v>238</v>
      </c>
      <c r="C38" s="6" t="s">
        <v>39</v>
      </c>
      <c r="D38" s="15">
        <v>96607891.390000001</v>
      </c>
      <c r="F38" s="15"/>
      <c r="G38" s="15"/>
      <c r="H38" s="15"/>
      <c r="I38" s="15"/>
      <c r="J38" s="15"/>
      <c r="K38" s="15"/>
      <c r="L38" s="15"/>
      <c r="M38" s="15"/>
      <c r="N38" s="15"/>
      <c r="O38" s="15"/>
      <c r="P38" s="15">
        <v>96607891.390000001</v>
      </c>
      <c r="Q38" s="15"/>
    </row>
    <row r="39" spans="1:17" x14ac:dyDescent="0.2">
      <c r="A39" s="16" t="s">
        <v>237</v>
      </c>
      <c r="B39" s="6" t="s">
        <v>236</v>
      </c>
      <c r="C39" s="6" t="s">
        <v>39</v>
      </c>
      <c r="E39" s="15">
        <v>30108845.649999999</v>
      </c>
      <c r="F39" s="15"/>
      <c r="G39" s="15"/>
      <c r="H39" s="15"/>
      <c r="I39" s="15"/>
      <c r="J39" s="15"/>
      <c r="K39" s="15"/>
      <c r="L39" s="15"/>
      <c r="M39" s="15"/>
      <c r="N39" s="15"/>
      <c r="O39" s="15"/>
      <c r="P39" s="15"/>
      <c r="Q39" s="15">
        <v>30108845.649999999</v>
      </c>
    </row>
    <row r="40" spans="1:17" x14ac:dyDescent="0.2">
      <c r="A40" s="16" t="s">
        <v>235</v>
      </c>
      <c r="B40" s="6" t="s">
        <v>234</v>
      </c>
      <c r="C40" s="6" t="s">
        <v>39</v>
      </c>
      <c r="D40" s="15">
        <v>8699773.5800000001</v>
      </c>
      <c r="F40" s="15"/>
      <c r="G40" s="15"/>
      <c r="H40" s="15"/>
      <c r="I40" s="15"/>
      <c r="J40" s="15"/>
      <c r="K40" s="15"/>
      <c r="L40" s="15"/>
      <c r="M40" s="15"/>
      <c r="N40" s="15"/>
      <c r="O40" s="15"/>
      <c r="P40" s="15">
        <v>8699773.5800000001</v>
      </c>
      <c r="Q40" s="15"/>
    </row>
    <row r="41" spans="1:17" x14ac:dyDescent="0.2">
      <c r="A41" s="16" t="s">
        <v>233</v>
      </c>
      <c r="B41" s="6" t="s">
        <v>232</v>
      </c>
      <c r="C41" s="6" t="s">
        <v>39</v>
      </c>
      <c r="E41" s="15">
        <v>5716175.2800000003</v>
      </c>
      <c r="F41" s="15"/>
      <c r="G41" s="15"/>
      <c r="H41" s="15"/>
      <c r="I41" s="15"/>
      <c r="J41" s="15"/>
      <c r="K41" s="15"/>
      <c r="L41" s="15"/>
      <c r="M41" s="15"/>
      <c r="N41" s="15"/>
      <c r="O41" s="15"/>
      <c r="P41" s="15"/>
      <c r="Q41" s="15">
        <v>5716175.2800000003</v>
      </c>
    </row>
    <row r="42" spans="1:17" x14ac:dyDescent="0.2">
      <c r="A42" s="16" t="s">
        <v>231</v>
      </c>
      <c r="B42" s="6" t="s">
        <v>230</v>
      </c>
      <c r="C42" s="6" t="s">
        <v>39</v>
      </c>
      <c r="D42" s="15">
        <v>55611242.18</v>
      </c>
      <c r="F42" s="15"/>
      <c r="G42" s="15"/>
      <c r="H42" s="15"/>
      <c r="I42" s="15"/>
      <c r="J42" s="15"/>
      <c r="K42" s="15"/>
      <c r="L42" s="15"/>
      <c r="M42" s="15"/>
      <c r="N42" s="15">
        <v>80246.81</v>
      </c>
      <c r="O42" s="15"/>
      <c r="P42" s="15">
        <v>55691488.990000002</v>
      </c>
      <c r="Q42" s="15"/>
    </row>
    <row r="43" spans="1:17" x14ac:dyDescent="0.2">
      <c r="A43" s="16" t="s">
        <v>229</v>
      </c>
      <c r="B43" s="6" t="s">
        <v>228</v>
      </c>
      <c r="C43" s="6" t="s">
        <v>39</v>
      </c>
      <c r="E43" s="15">
        <v>39278730.359999999</v>
      </c>
      <c r="F43" s="15"/>
      <c r="G43" s="15"/>
      <c r="H43" s="15"/>
      <c r="I43" s="15"/>
      <c r="J43" s="15"/>
      <c r="K43" s="15"/>
      <c r="L43" s="15"/>
      <c r="M43" s="15"/>
      <c r="N43" s="15"/>
      <c r="O43" s="15">
        <v>69647.73</v>
      </c>
      <c r="P43" s="15"/>
      <c r="Q43" s="15">
        <v>39348378.089999996</v>
      </c>
    </row>
    <row r="44" spans="1:17" x14ac:dyDescent="0.2">
      <c r="A44" s="16" t="s">
        <v>227</v>
      </c>
      <c r="B44" s="6" t="s">
        <v>226</v>
      </c>
      <c r="C44" s="6" t="s">
        <v>39</v>
      </c>
      <c r="D44" s="15">
        <v>5225799.3099999996</v>
      </c>
      <c r="F44" s="15"/>
      <c r="G44" s="15"/>
      <c r="H44" s="15"/>
      <c r="I44" s="15"/>
      <c r="J44" s="15"/>
      <c r="K44" s="15"/>
      <c r="L44" s="15"/>
      <c r="M44" s="15"/>
      <c r="N44" s="15"/>
      <c r="P44" s="15">
        <v>5225799.3099999996</v>
      </c>
      <c r="Q44" s="15"/>
    </row>
    <row r="45" spans="1:17" x14ac:dyDescent="0.2">
      <c r="A45" s="16" t="s">
        <v>225</v>
      </c>
      <c r="B45" s="6" t="s">
        <v>224</v>
      </c>
      <c r="C45" s="6" t="s">
        <v>39</v>
      </c>
      <c r="E45" s="15">
        <v>3584109.92</v>
      </c>
      <c r="F45" s="15"/>
      <c r="G45" s="15"/>
      <c r="H45" s="15"/>
      <c r="I45" s="15"/>
      <c r="J45" s="15"/>
      <c r="K45" s="15"/>
      <c r="L45" s="15"/>
      <c r="M45" s="15"/>
      <c r="N45" s="15"/>
      <c r="O45" s="15"/>
      <c r="P45" s="15"/>
      <c r="Q45" s="15">
        <v>3584109.92</v>
      </c>
    </row>
    <row r="46" spans="1:17" x14ac:dyDescent="0.2">
      <c r="A46" s="16" t="s">
        <v>223</v>
      </c>
      <c r="B46" s="6" t="s">
        <v>222</v>
      </c>
      <c r="C46" s="6" t="s">
        <v>20</v>
      </c>
      <c r="E46" s="15"/>
      <c r="F46" s="15">
        <v>3464790.5</v>
      </c>
      <c r="G46" s="15"/>
      <c r="H46" s="15"/>
      <c r="I46" s="15"/>
      <c r="J46" s="15"/>
      <c r="K46" s="15"/>
      <c r="L46" s="15"/>
      <c r="M46" s="15"/>
      <c r="N46" s="15"/>
      <c r="O46" s="15"/>
      <c r="P46" s="15">
        <v>3464790.5</v>
      </c>
      <c r="Q46" s="15"/>
    </row>
    <row r="47" spans="1:17" x14ac:dyDescent="0.2">
      <c r="A47" s="16" t="s">
        <v>221</v>
      </c>
      <c r="B47" s="6" t="s">
        <v>220</v>
      </c>
      <c r="C47" s="6" t="s">
        <v>39</v>
      </c>
      <c r="E47" s="15"/>
      <c r="F47" s="15"/>
      <c r="G47" s="15">
        <v>3291550.97</v>
      </c>
      <c r="H47" s="15"/>
      <c r="I47" s="15"/>
      <c r="J47" s="15"/>
      <c r="K47" s="15"/>
      <c r="L47" s="15"/>
      <c r="M47" s="15"/>
      <c r="N47" s="15"/>
      <c r="O47" s="15"/>
      <c r="P47" s="15"/>
      <c r="Q47" s="15">
        <v>3291550.97</v>
      </c>
    </row>
    <row r="48" spans="1:17" x14ac:dyDescent="0.2">
      <c r="A48" s="16" t="s">
        <v>219</v>
      </c>
      <c r="B48" s="6" t="s">
        <v>218</v>
      </c>
      <c r="C48" s="6" t="s">
        <v>39</v>
      </c>
      <c r="D48" s="15">
        <v>22500</v>
      </c>
      <c r="F48" s="15"/>
      <c r="G48" s="15"/>
      <c r="H48" s="15"/>
      <c r="I48" s="15"/>
      <c r="J48" s="15"/>
      <c r="K48" s="15"/>
      <c r="L48" s="15"/>
      <c r="M48" s="15"/>
      <c r="N48" s="15"/>
      <c r="O48" s="15"/>
      <c r="P48" s="15">
        <v>22500</v>
      </c>
      <c r="Q48" s="15"/>
    </row>
    <row r="49" spans="1:17" x14ac:dyDescent="0.2">
      <c r="A49" s="16" t="s">
        <v>217</v>
      </c>
      <c r="B49" s="6" t="s">
        <v>216</v>
      </c>
      <c r="C49" s="6" t="s">
        <v>39</v>
      </c>
      <c r="E49" s="15">
        <v>16387.5</v>
      </c>
      <c r="F49" s="15"/>
      <c r="G49" s="15"/>
      <c r="H49" s="15"/>
      <c r="I49" s="15"/>
      <c r="J49" s="15"/>
      <c r="K49" s="15"/>
      <c r="L49" s="15"/>
      <c r="M49" s="15"/>
      <c r="N49" s="15"/>
      <c r="O49" s="15"/>
      <c r="P49" s="15"/>
      <c r="Q49" s="15">
        <v>16387.5</v>
      </c>
    </row>
    <row r="50" spans="1:17" x14ac:dyDescent="0.2">
      <c r="A50" s="16" t="s">
        <v>215</v>
      </c>
      <c r="B50" s="6" t="s">
        <v>214</v>
      </c>
      <c r="C50" s="6" t="s">
        <v>39</v>
      </c>
      <c r="D50" s="15">
        <v>7748081.7199999997</v>
      </c>
      <c r="F50" s="15"/>
      <c r="G50" s="15"/>
      <c r="H50" s="15"/>
      <c r="I50" s="15"/>
      <c r="J50" s="15"/>
      <c r="K50" s="15"/>
      <c r="L50" s="15">
        <v>86019</v>
      </c>
      <c r="M50" s="15"/>
      <c r="N50" s="15"/>
      <c r="O50" s="15"/>
      <c r="P50" s="15">
        <v>7834100.7199999997</v>
      </c>
      <c r="Q50" s="15"/>
    </row>
    <row r="51" spans="1:17" x14ac:dyDescent="0.2">
      <c r="A51" s="16" t="s">
        <v>213</v>
      </c>
      <c r="B51" s="6" t="s">
        <v>212</v>
      </c>
      <c r="C51" s="6" t="s">
        <v>39</v>
      </c>
      <c r="E51" s="15">
        <v>3927101.06</v>
      </c>
      <c r="F51" s="15"/>
      <c r="G51" s="15"/>
      <c r="H51" s="15"/>
      <c r="I51" s="15"/>
      <c r="J51" s="15"/>
      <c r="K51" s="15"/>
      <c r="L51" s="15"/>
      <c r="M51" s="15">
        <v>38870.469999999994</v>
      </c>
      <c r="N51" s="15"/>
      <c r="O51" s="15"/>
      <c r="P51" s="15"/>
      <c r="Q51" s="15">
        <v>3965971.5300000003</v>
      </c>
    </row>
    <row r="52" spans="1:17" x14ac:dyDescent="0.2">
      <c r="A52" s="16" t="s">
        <v>211</v>
      </c>
      <c r="B52" s="6" t="s">
        <v>210</v>
      </c>
      <c r="C52" s="6" t="s">
        <v>39</v>
      </c>
      <c r="D52" s="15">
        <v>18106961.789999999</v>
      </c>
      <c r="F52" s="15"/>
      <c r="G52" s="15"/>
      <c r="H52" s="15"/>
      <c r="I52" s="15"/>
      <c r="J52" s="15"/>
      <c r="K52" s="15"/>
      <c r="L52" s="15"/>
      <c r="M52" s="15"/>
      <c r="N52" s="15"/>
      <c r="O52" s="15"/>
      <c r="P52" s="15">
        <v>18106961.789999999</v>
      </c>
      <c r="Q52" s="15"/>
    </row>
    <row r="53" spans="1:17" x14ac:dyDescent="0.2">
      <c r="A53" s="16" t="s">
        <v>209</v>
      </c>
      <c r="B53" s="6" t="s">
        <v>208</v>
      </c>
      <c r="C53" s="6" t="s">
        <v>39</v>
      </c>
      <c r="E53" s="15">
        <v>8865510.5399999991</v>
      </c>
      <c r="F53" s="15"/>
      <c r="G53" s="15"/>
      <c r="H53" s="15"/>
      <c r="I53" s="15"/>
      <c r="J53" s="15"/>
      <c r="K53" s="15"/>
      <c r="L53" s="15"/>
      <c r="M53" s="15"/>
      <c r="N53" s="15"/>
      <c r="O53" s="15"/>
      <c r="P53" s="15"/>
      <c r="Q53" s="15">
        <v>8865510.5399999991</v>
      </c>
    </row>
    <row r="54" spans="1:17" x14ac:dyDescent="0.2">
      <c r="A54" s="16" t="s">
        <v>207</v>
      </c>
      <c r="B54" s="6" t="s">
        <v>206</v>
      </c>
      <c r="C54" s="6" t="s">
        <v>39</v>
      </c>
      <c r="D54" s="15">
        <v>1862389.41</v>
      </c>
      <c r="F54" s="15"/>
      <c r="G54" s="15"/>
      <c r="H54" s="15"/>
      <c r="I54" s="15"/>
      <c r="J54" s="15"/>
      <c r="K54" s="15"/>
      <c r="L54" s="15"/>
      <c r="M54" s="15"/>
      <c r="N54" s="15"/>
      <c r="O54" s="15"/>
      <c r="P54" s="15">
        <v>1862389.41</v>
      </c>
      <c r="Q54" s="15"/>
    </row>
    <row r="55" spans="1:17" x14ac:dyDescent="0.2">
      <c r="A55" s="16" t="s">
        <v>205</v>
      </c>
      <c r="B55" s="6" t="s">
        <v>204</v>
      </c>
      <c r="C55" s="6" t="s">
        <v>39</v>
      </c>
      <c r="E55" s="15">
        <v>1365575.73</v>
      </c>
      <c r="F55" s="15"/>
      <c r="G55" s="15"/>
      <c r="H55" s="15"/>
      <c r="I55" s="15"/>
      <c r="J55" s="15"/>
      <c r="K55" s="15"/>
      <c r="L55" s="15"/>
      <c r="M55" s="15"/>
      <c r="N55" s="15"/>
      <c r="O55" s="15"/>
      <c r="P55" s="15"/>
      <c r="Q55" s="15">
        <v>1365575.73</v>
      </c>
    </row>
    <row r="56" spans="1:17" x14ac:dyDescent="0.2">
      <c r="A56" s="16" t="s">
        <v>203</v>
      </c>
      <c r="B56" s="6" t="s">
        <v>202</v>
      </c>
      <c r="C56" s="6" t="s">
        <v>39</v>
      </c>
      <c r="D56" s="15">
        <v>25000</v>
      </c>
      <c r="F56" s="15"/>
      <c r="G56" s="15"/>
      <c r="H56" s="15"/>
      <c r="I56" s="15"/>
      <c r="J56" s="15"/>
      <c r="K56" s="15"/>
      <c r="L56" s="15"/>
      <c r="M56" s="15"/>
      <c r="N56" s="15"/>
      <c r="O56" s="15"/>
      <c r="P56" s="15">
        <v>25000</v>
      </c>
      <c r="Q56" s="15"/>
    </row>
    <row r="57" spans="1:17" x14ac:dyDescent="0.2">
      <c r="A57" s="16" t="s">
        <v>201</v>
      </c>
      <c r="B57" s="6" t="s">
        <v>200</v>
      </c>
      <c r="C57" s="6" t="s">
        <v>39</v>
      </c>
      <c r="E57" s="15">
        <v>23750</v>
      </c>
      <c r="F57" s="15"/>
      <c r="G57" s="15"/>
      <c r="H57" s="15"/>
      <c r="I57" s="15"/>
      <c r="J57" s="15"/>
      <c r="K57" s="15"/>
      <c r="L57" s="15"/>
      <c r="M57" s="15"/>
      <c r="N57" s="15"/>
      <c r="O57" s="15"/>
      <c r="P57" s="15"/>
      <c r="Q57" s="15">
        <v>23750</v>
      </c>
    </row>
    <row r="58" spans="1:17" x14ac:dyDescent="0.2">
      <c r="A58" s="16" t="s">
        <v>199</v>
      </c>
      <c r="B58" s="6" t="s">
        <v>198</v>
      </c>
      <c r="C58" s="6" t="s">
        <v>39</v>
      </c>
      <c r="D58" s="15">
        <v>1279046.26</v>
      </c>
      <c r="F58" s="15"/>
      <c r="G58" s="15"/>
      <c r="H58" s="15"/>
      <c r="I58" s="15"/>
      <c r="J58" s="15"/>
      <c r="K58" s="15"/>
      <c r="L58" s="15">
        <v>16800</v>
      </c>
      <c r="M58" s="15"/>
      <c r="N58" s="15"/>
      <c r="O58" s="15"/>
      <c r="P58" s="15">
        <v>1295846.26</v>
      </c>
      <c r="Q58" s="15"/>
    </row>
    <row r="59" spans="1:17" x14ac:dyDescent="0.2">
      <c r="A59" s="16" t="s">
        <v>197</v>
      </c>
      <c r="B59" s="6" t="s">
        <v>196</v>
      </c>
      <c r="C59" s="6" t="s">
        <v>39</v>
      </c>
      <c r="E59" s="15">
        <v>1071413.08</v>
      </c>
      <c r="F59" s="15"/>
      <c r="G59" s="15"/>
      <c r="H59" s="15"/>
      <c r="I59" s="15"/>
      <c r="J59" s="15"/>
      <c r="K59" s="15"/>
      <c r="L59" s="15"/>
      <c r="M59" s="15">
        <v>16800</v>
      </c>
      <c r="N59" s="15"/>
      <c r="O59" s="15"/>
      <c r="P59" s="15"/>
      <c r="Q59" s="15">
        <v>1088213.08</v>
      </c>
    </row>
    <row r="60" spans="1:17" x14ac:dyDescent="0.2">
      <c r="A60" s="16" t="s">
        <v>195</v>
      </c>
      <c r="B60" s="6">
        <v>10701010</v>
      </c>
      <c r="C60" s="6" t="s">
        <v>39</v>
      </c>
      <c r="E60" s="15"/>
      <c r="F60" s="15"/>
      <c r="G60" s="15"/>
      <c r="H60" s="15"/>
      <c r="I60" s="15"/>
      <c r="J60" s="15"/>
      <c r="K60" s="15"/>
      <c r="L60" s="15">
        <v>49000</v>
      </c>
      <c r="M60" s="15"/>
      <c r="N60" s="15"/>
      <c r="O60" s="15"/>
      <c r="P60" s="15">
        <v>49000</v>
      </c>
      <c r="Q60" s="15"/>
    </row>
    <row r="61" spans="1:17" x14ac:dyDescent="0.2">
      <c r="A61" s="16" t="s">
        <v>194</v>
      </c>
      <c r="B61" s="6" t="s">
        <v>193</v>
      </c>
      <c r="C61" s="6" t="s">
        <v>39</v>
      </c>
      <c r="D61" s="15">
        <v>878233135.34000003</v>
      </c>
      <c r="F61" s="15"/>
      <c r="G61" s="15"/>
      <c r="H61" s="15"/>
      <c r="I61" s="15"/>
      <c r="J61" s="15"/>
      <c r="K61" s="15"/>
      <c r="L61" s="15">
        <v>27900</v>
      </c>
      <c r="M61" s="15"/>
      <c r="N61" s="15"/>
      <c r="O61" s="15"/>
      <c r="P61" s="15">
        <v>878261035.34000003</v>
      </c>
      <c r="Q61" s="15"/>
    </row>
    <row r="62" spans="1:17" x14ac:dyDescent="0.2">
      <c r="A62" s="16" t="s">
        <v>192</v>
      </c>
      <c r="B62" s="6" t="s">
        <v>191</v>
      </c>
      <c r="C62" s="6" t="s">
        <v>39</v>
      </c>
      <c r="D62" s="15">
        <v>696300.83</v>
      </c>
      <c r="F62" s="15"/>
      <c r="G62" s="15"/>
      <c r="H62" s="15"/>
      <c r="I62" s="15"/>
      <c r="J62" s="15"/>
      <c r="K62" s="15"/>
      <c r="L62" s="15"/>
      <c r="M62" s="15"/>
      <c r="N62" s="15"/>
      <c r="O62" s="15"/>
      <c r="P62" s="15">
        <v>696300.83</v>
      </c>
      <c r="Q62" s="15"/>
    </row>
    <row r="63" spans="1:17" x14ac:dyDescent="0.2">
      <c r="A63" s="16" t="s">
        <v>190</v>
      </c>
      <c r="B63" s="6" t="s">
        <v>189</v>
      </c>
      <c r="C63" s="6" t="s">
        <v>39</v>
      </c>
      <c r="D63" s="15">
        <v>101600</v>
      </c>
      <c r="F63" s="15"/>
      <c r="G63" s="15"/>
      <c r="H63" s="15"/>
      <c r="I63" s="15"/>
      <c r="J63" s="15"/>
      <c r="K63" s="15"/>
      <c r="L63" s="15"/>
      <c r="M63" s="15"/>
      <c r="N63" s="15"/>
      <c r="O63" s="15"/>
      <c r="P63" s="15">
        <v>101600</v>
      </c>
      <c r="Q63" s="15"/>
    </row>
    <row r="64" spans="1:17" x14ac:dyDescent="0.2">
      <c r="A64" s="16" t="s">
        <v>188</v>
      </c>
      <c r="B64" s="6" t="s">
        <v>187</v>
      </c>
      <c r="C64" s="6" t="s">
        <v>39</v>
      </c>
      <c r="D64" s="15">
        <v>54000</v>
      </c>
      <c r="F64" s="15"/>
      <c r="G64" s="15"/>
      <c r="H64" s="15"/>
      <c r="I64" s="15"/>
      <c r="J64" s="15"/>
      <c r="K64" s="15"/>
      <c r="L64" s="15"/>
      <c r="M64" s="15"/>
      <c r="N64" s="15"/>
      <c r="O64" s="15"/>
      <c r="P64" s="15">
        <v>54000</v>
      </c>
      <c r="Q64" s="15"/>
    </row>
    <row r="65" spans="1:17" x14ac:dyDescent="0.2">
      <c r="A65" s="16" t="s">
        <v>186</v>
      </c>
      <c r="B65" s="6" t="s">
        <v>185</v>
      </c>
      <c r="C65" s="6" t="s">
        <v>39</v>
      </c>
      <c r="D65" s="15">
        <v>139517.28</v>
      </c>
      <c r="F65" s="15"/>
      <c r="G65" s="15"/>
      <c r="H65" s="15"/>
      <c r="I65" s="15"/>
      <c r="J65" s="15"/>
      <c r="K65" s="15"/>
      <c r="L65" s="15"/>
      <c r="M65" s="15"/>
      <c r="N65" s="15"/>
      <c r="O65" s="15"/>
      <c r="P65" s="15">
        <v>139517.28</v>
      </c>
      <c r="Q65" s="15"/>
    </row>
    <row r="66" spans="1:17" x14ac:dyDescent="0.2">
      <c r="A66" s="16" t="s">
        <v>184</v>
      </c>
      <c r="B66" s="6" t="s">
        <v>183</v>
      </c>
      <c r="C66" s="6" t="s">
        <v>39</v>
      </c>
      <c r="D66" s="15">
        <v>579091.19999999995</v>
      </c>
      <c r="F66" s="15"/>
      <c r="G66" s="15"/>
      <c r="H66" s="15"/>
      <c r="I66" s="15"/>
      <c r="J66" s="15"/>
      <c r="K66" s="15"/>
      <c r="L66" s="15"/>
      <c r="M66" s="15"/>
      <c r="N66" s="15"/>
      <c r="O66" s="15"/>
      <c r="P66" s="15">
        <v>579091.19999999995</v>
      </c>
      <c r="Q66" s="15"/>
    </row>
    <row r="67" spans="1:17" x14ac:dyDescent="0.2">
      <c r="A67" s="16" t="s">
        <v>182</v>
      </c>
      <c r="B67" s="6" t="s">
        <v>181</v>
      </c>
      <c r="C67" s="6" t="s">
        <v>39</v>
      </c>
      <c r="E67" s="15">
        <v>4909187.92</v>
      </c>
      <c r="F67" s="15"/>
      <c r="G67" s="15"/>
      <c r="H67" s="15"/>
      <c r="I67" s="15"/>
      <c r="J67" s="15"/>
      <c r="K67" s="15"/>
      <c r="L67" s="15"/>
      <c r="M67" s="15"/>
      <c r="N67" s="15"/>
      <c r="O67" s="15">
        <v>5678.57</v>
      </c>
      <c r="P67" s="15"/>
      <c r="Q67" s="15">
        <v>4914866.49</v>
      </c>
    </row>
    <row r="68" spans="1:17" x14ac:dyDescent="0.2">
      <c r="A68" s="16" t="s">
        <v>180</v>
      </c>
      <c r="B68" s="6" t="s">
        <v>179</v>
      </c>
      <c r="C68" s="6" t="s">
        <v>39</v>
      </c>
      <c r="E68" s="15">
        <v>12105981.810000001</v>
      </c>
      <c r="F68" s="15"/>
      <c r="G68" s="15"/>
      <c r="H68" s="15"/>
      <c r="I68" s="15"/>
      <c r="J68" s="15"/>
      <c r="K68" s="15"/>
      <c r="L68" s="15"/>
      <c r="M68" s="15"/>
      <c r="N68" s="15"/>
      <c r="P68" s="15"/>
      <c r="Q68" s="15">
        <v>12105981.810000001</v>
      </c>
    </row>
    <row r="69" spans="1:17" x14ac:dyDescent="0.2">
      <c r="A69" s="16" t="s">
        <v>178</v>
      </c>
      <c r="B69" s="6" t="s">
        <v>175</v>
      </c>
      <c r="C69" s="6" t="s">
        <v>13</v>
      </c>
      <c r="D69" s="15"/>
      <c r="E69" s="15">
        <v>192896.13</v>
      </c>
      <c r="F69" s="15"/>
      <c r="G69" s="15"/>
      <c r="H69" s="15"/>
      <c r="I69" s="15"/>
      <c r="J69" s="15"/>
      <c r="K69" s="15"/>
      <c r="L69" s="15"/>
      <c r="M69" s="15"/>
      <c r="N69" s="15"/>
      <c r="O69" s="15"/>
      <c r="P69" s="15"/>
      <c r="Q69" s="15">
        <v>192896.13</v>
      </c>
    </row>
    <row r="70" spans="1:17" x14ac:dyDescent="0.2">
      <c r="A70" s="16" t="s">
        <v>177</v>
      </c>
      <c r="B70" s="6" t="s">
        <v>175</v>
      </c>
      <c r="C70" s="6" t="s">
        <v>34</v>
      </c>
      <c r="E70" s="15"/>
      <c r="F70" s="15"/>
      <c r="G70" s="15"/>
      <c r="H70" s="15"/>
      <c r="I70" s="15"/>
      <c r="J70" s="15"/>
      <c r="K70" s="15"/>
      <c r="L70" s="15"/>
      <c r="M70" s="15"/>
      <c r="N70" s="15"/>
      <c r="O70" s="15"/>
      <c r="P70" s="15"/>
      <c r="Q70" s="15">
        <v>0</v>
      </c>
    </row>
    <row r="71" spans="1:17" x14ac:dyDescent="0.2">
      <c r="A71" s="16" t="s">
        <v>176</v>
      </c>
      <c r="B71" s="6" t="s">
        <v>175</v>
      </c>
      <c r="C71" s="6" t="s">
        <v>24</v>
      </c>
      <c r="D71" s="15"/>
      <c r="E71" s="15">
        <v>25016.839999999997</v>
      </c>
      <c r="F71" s="15"/>
      <c r="G71" s="15"/>
      <c r="H71" s="15"/>
      <c r="I71" s="15"/>
      <c r="J71" s="15"/>
      <c r="K71" s="15"/>
      <c r="L71" s="15"/>
      <c r="M71" s="15"/>
      <c r="N71" s="15"/>
      <c r="O71" s="15"/>
      <c r="P71" s="15"/>
      <c r="Q71" s="15">
        <v>25016.839999999997</v>
      </c>
    </row>
    <row r="72" spans="1:17" x14ac:dyDescent="0.2">
      <c r="A72" s="16" t="s">
        <v>174</v>
      </c>
      <c r="B72" s="6" t="s">
        <v>171</v>
      </c>
      <c r="C72" s="6" t="s">
        <v>24</v>
      </c>
      <c r="E72" s="15"/>
      <c r="F72" s="15"/>
      <c r="G72" s="15"/>
      <c r="H72" s="15"/>
      <c r="I72" s="15"/>
      <c r="J72" s="15"/>
      <c r="K72" s="15"/>
      <c r="L72" s="15"/>
      <c r="M72" s="15"/>
      <c r="N72" s="15"/>
      <c r="O72" s="15"/>
      <c r="P72" s="15"/>
      <c r="Q72" s="15">
        <v>0</v>
      </c>
    </row>
    <row r="73" spans="1:17" x14ac:dyDescent="0.2">
      <c r="A73" s="16" t="s">
        <v>173</v>
      </c>
      <c r="B73" s="6" t="s">
        <v>171</v>
      </c>
      <c r="C73" s="6" t="s">
        <v>20</v>
      </c>
      <c r="D73" s="15"/>
      <c r="E73" s="15">
        <v>11163.65</v>
      </c>
      <c r="F73" s="15"/>
      <c r="G73" s="15"/>
      <c r="H73" s="15"/>
      <c r="I73" s="15"/>
      <c r="J73" s="15"/>
      <c r="K73" s="15"/>
      <c r="L73" s="15"/>
      <c r="M73" s="15"/>
      <c r="N73" s="15"/>
      <c r="O73" s="15"/>
      <c r="P73" s="15"/>
      <c r="Q73" s="15">
        <v>11163.65</v>
      </c>
    </row>
    <row r="74" spans="1:17" x14ac:dyDescent="0.2">
      <c r="A74" s="16" t="s">
        <v>172</v>
      </c>
      <c r="B74" s="6" t="s">
        <v>171</v>
      </c>
      <c r="C74" s="6" t="s">
        <v>13</v>
      </c>
      <c r="D74" s="15"/>
      <c r="E74" s="15">
        <v>121550</v>
      </c>
      <c r="F74" s="15"/>
      <c r="G74" s="15"/>
      <c r="H74" s="15"/>
      <c r="I74" s="15"/>
      <c r="J74" s="15"/>
      <c r="K74" s="15"/>
      <c r="L74" s="15"/>
      <c r="M74" s="15"/>
      <c r="N74" s="15"/>
      <c r="O74" s="15"/>
      <c r="P74" s="15"/>
      <c r="Q74" s="15">
        <v>121550</v>
      </c>
    </row>
    <row r="75" spans="1:17" x14ac:dyDescent="0.2">
      <c r="A75" s="16" t="s">
        <v>170</v>
      </c>
      <c r="B75" s="6" t="s">
        <v>169</v>
      </c>
      <c r="C75" s="6" t="s">
        <v>39</v>
      </c>
      <c r="E75" s="15">
        <v>444449.01</v>
      </c>
      <c r="F75" s="15"/>
      <c r="G75" s="15"/>
      <c r="H75" s="15"/>
      <c r="I75" s="15"/>
      <c r="J75" s="15"/>
      <c r="K75" s="15"/>
      <c r="L75" s="15"/>
      <c r="M75" s="15"/>
      <c r="N75" s="15"/>
      <c r="O75" s="15"/>
      <c r="P75" s="15"/>
      <c r="Q75" s="15">
        <v>444449.01</v>
      </c>
    </row>
    <row r="76" spans="1:17" x14ac:dyDescent="0.2">
      <c r="A76" s="16" t="s">
        <v>168</v>
      </c>
      <c r="B76" s="6" t="s">
        <v>167</v>
      </c>
      <c r="C76" s="6" t="s">
        <v>39</v>
      </c>
      <c r="E76" s="15">
        <v>299469.94</v>
      </c>
      <c r="F76" s="15"/>
      <c r="G76" s="15"/>
      <c r="H76" s="15"/>
      <c r="I76" s="15"/>
      <c r="J76" s="15"/>
      <c r="K76" s="15"/>
      <c r="L76" s="15"/>
      <c r="M76" s="15"/>
      <c r="N76" s="15"/>
      <c r="O76" s="15">
        <v>482702</v>
      </c>
      <c r="P76" s="15"/>
      <c r="Q76" s="15">
        <v>782171.94</v>
      </c>
    </row>
    <row r="77" spans="1:17" x14ac:dyDescent="0.2">
      <c r="A77" s="16" t="s">
        <v>166</v>
      </c>
      <c r="B77" s="6" t="s">
        <v>165</v>
      </c>
      <c r="C77" s="6" t="s">
        <v>39</v>
      </c>
      <c r="E77" s="15"/>
      <c r="F77" s="15"/>
      <c r="G77" s="15"/>
      <c r="H77" s="15"/>
      <c r="I77" s="15"/>
      <c r="J77" s="15"/>
      <c r="K77" s="15"/>
      <c r="L77" s="15"/>
      <c r="M77" s="15"/>
      <c r="N77" s="15"/>
      <c r="O77" s="15">
        <v>8634159.8399999999</v>
      </c>
      <c r="P77" s="15"/>
      <c r="Q77" s="15">
        <v>8634159.8399999999</v>
      </c>
    </row>
    <row r="78" spans="1:17" x14ac:dyDescent="0.2">
      <c r="A78" s="16" t="s">
        <v>164</v>
      </c>
      <c r="B78" s="6" t="s">
        <v>163</v>
      </c>
      <c r="C78" s="6" t="s">
        <v>39</v>
      </c>
      <c r="E78" s="15"/>
      <c r="F78" s="15"/>
      <c r="G78" s="15"/>
      <c r="H78" s="15"/>
      <c r="I78" s="15"/>
      <c r="J78" s="15"/>
      <c r="K78" s="15"/>
      <c r="L78" s="15"/>
      <c r="M78" s="15"/>
      <c r="N78" s="15"/>
      <c r="O78" s="15">
        <v>970624.75</v>
      </c>
      <c r="P78" s="15"/>
      <c r="Q78" s="15">
        <v>970624.75</v>
      </c>
    </row>
    <row r="79" spans="1:17" x14ac:dyDescent="0.2">
      <c r="A79" s="16" t="s">
        <v>162</v>
      </c>
      <c r="B79" s="6" t="s">
        <v>161</v>
      </c>
      <c r="C79" s="6" t="s">
        <v>39</v>
      </c>
      <c r="E79" s="15">
        <v>887383.18</v>
      </c>
      <c r="F79" s="15"/>
      <c r="G79" s="15"/>
      <c r="H79" s="15"/>
      <c r="I79" s="15"/>
      <c r="J79" s="15"/>
      <c r="K79" s="15"/>
      <c r="L79" s="15"/>
      <c r="M79" s="15"/>
      <c r="N79" s="15"/>
      <c r="P79" s="15"/>
      <c r="Q79" s="15">
        <v>887383.18</v>
      </c>
    </row>
    <row r="80" spans="1:17" x14ac:dyDescent="0.2">
      <c r="A80" s="16" t="s">
        <v>160</v>
      </c>
      <c r="B80" s="6" t="s">
        <v>159</v>
      </c>
      <c r="C80" s="6" t="s">
        <v>39</v>
      </c>
      <c r="E80" s="15">
        <v>198092032.31</v>
      </c>
      <c r="F80" s="15"/>
      <c r="G80" s="15"/>
      <c r="H80" s="15"/>
      <c r="I80" s="15"/>
      <c r="J80" s="15"/>
      <c r="K80" s="15">
        <v>80718.37</v>
      </c>
      <c r="L80" s="15"/>
      <c r="M80" s="15">
        <v>231407.32000000007</v>
      </c>
      <c r="N80" s="15"/>
      <c r="O80" s="15">
        <v>190307.65</v>
      </c>
      <c r="P80" s="15"/>
      <c r="Q80" s="15">
        <v>198594465.65000001</v>
      </c>
    </row>
    <row r="81" spans="1:17" s="17" customFormat="1" x14ac:dyDescent="0.2">
      <c r="A81" s="20" t="s">
        <v>158</v>
      </c>
      <c r="B81" s="19" t="s">
        <v>157</v>
      </c>
      <c r="C81" s="19" t="s">
        <v>39</v>
      </c>
      <c r="E81" s="18">
        <v>176313407.75</v>
      </c>
      <c r="F81" s="18"/>
      <c r="G81" s="18">
        <v>476049.81</v>
      </c>
      <c r="H81" s="18"/>
      <c r="I81" s="18">
        <v>6016.96</v>
      </c>
      <c r="J81" s="18"/>
      <c r="K81" s="18">
        <v>63.41</v>
      </c>
      <c r="L81" s="18"/>
      <c r="M81" s="15">
        <v>95522.32</v>
      </c>
      <c r="N81" s="18"/>
      <c r="O81" s="15">
        <v>15823601.23</v>
      </c>
      <c r="P81" s="15"/>
      <c r="Q81" s="15">
        <v>192714661.47999999</v>
      </c>
    </row>
    <row r="82" spans="1:17" x14ac:dyDescent="0.2">
      <c r="A82" s="16" t="s">
        <v>156</v>
      </c>
      <c r="B82" s="6" t="s">
        <v>155</v>
      </c>
      <c r="C82" s="6" t="s">
        <v>10</v>
      </c>
      <c r="E82" s="15">
        <v>1000</v>
      </c>
      <c r="F82" s="15"/>
      <c r="G82" s="15"/>
      <c r="H82" s="15"/>
      <c r="I82" s="15"/>
      <c r="J82" s="15"/>
      <c r="K82" s="15"/>
      <c r="L82" s="15"/>
      <c r="M82" s="15"/>
      <c r="O82" s="15"/>
      <c r="P82" s="15"/>
      <c r="Q82" s="15">
        <v>1000</v>
      </c>
    </row>
    <row r="83" spans="1:17" x14ac:dyDescent="0.2">
      <c r="A83" s="16" t="s">
        <v>154</v>
      </c>
      <c r="B83" s="6" t="s">
        <v>153</v>
      </c>
      <c r="C83" s="6" t="s">
        <v>39</v>
      </c>
      <c r="E83" s="15">
        <v>7000</v>
      </c>
      <c r="F83" s="15"/>
      <c r="G83" s="15"/>
      <c r="H83" s="15"/>
      <c r="I83" s="15"/>
      <c r="J83" s="15"/>
      <c r="K83" s="15"/>
      <c r="L83" s="15"/>
      <c r="M83" s="15"/>
      <c r="N83" s="15"/>
      <c r="O83" s="15"/>
      <c r="P83" s="15"/>
      <c r="Q83" s="15">
        <v>7000</v>
      </c>
    </row>
    <row r="84" spans="1:17" x14ac:dyDescent="0.2">
      <c r="A84" s="16" t="s">
        <v>152</v>
      </c>
      <c r="B84" s="6" t="s">
        <v>151</v>
      </c>
      <c r="C84" s="6" t="s">
        <v>13</v>
      </c>
      <c r="E84" s="15">
        <v>9600</v>
      </c>
      <c r="F84" s="15"/>
      <c r="G84" s="15"/>
      <c r="H84" s="15"/>
      <c r="I84" s="15"/>
      <c r="J84" s="15"/>
      <c r="K84" s="15"/>
      <c r="L84" s="15"/>
      <c r="M84" s="15"/>
      <c r="N84" s="15"/>
      <c r="O84" s="15"/>
      <c r="P84" s="15"/>
      <c r="Q84" s="15">
        <v>9600</v>
      </c>
    </row>
    <row r="85" spans="1:17" x14ac:dyDescent="0.2">
      <c r="A85" s="16" t="s">
        <v>150</v>
      </c>
      <c r="B85" s="6" t="s">
        <v>149</v>
      </c>
      <c r="C85" s="6" t="s">
        <v>39</v>
      </c>
      <c r="E85" s="15">
        <v>4000</v>
      </c>
      <c r="F85" s="15"/>
      <c r="G85" s="15"/>
      <c r="H85" s="15"/>
      <c r="I85" s="15"/>
      <c r="J85" s="15"/>
      <c r="K85" s="15"/>
      <c r="L85" s="15"/>
      <c r="M85" s="15"/>
      <c r="N85" s="15"/>
      <c r="O85" s="15"/>
      <c r="P85" s="15"/>
      <c r="Q85" s="15">
        <v>4000</v>
      </c>
    </row>
    <row r="86" spans="1:17" x14ac:dyDescent="0.2">
      <c r="A86" s="16" t="s">
        <v>148</v>
      </c>
      <c r="B86" s="6" t="s">
        <v>147</v>
      </c>
      <c r="C86" s="6" t="s">
        <v>10</v>
      </c>
      <c r="E86" s="15">
        <v>1000</v>
      </c>
      <c r="F86" s="15"/>
      <c r="G86" s="15"/>
      <c r="H86" s="15"/>
      <c r="I86" s="15"/>
      <c r="J86" s="15"/>
      <c r="K86" s="15"/>
      <c r="L86" s="15"/>
      <c r="M86" s="15"/>
      <c r="N86" s="15"/>
      <c r="O86" s="15"/>
      <c r="P86" s="15"/>
      <c r="Q86" s="15">
        <v>1000</v>
      </c>
    </row>
    <row r="87" spans="1:17" x14ac:dyDescent="0.2">
      <c r="A87" s="16" t="s">
        <v>146</v>
      </c>
      <c r="B87" s="6" t="s">
        <v>145</v>
      </c>
      <c r="C87" s="6" t="s">
        <v>10</v>
      </c>
      <c r="E87" s="15"/>
      <c r="F87" s="15"/>
      <c r="G87" s="15"/>
      <c r="H87" s="15"/>
      <c r="I87" s="15"/>
      <c r="J87" s="15"/>
      <c r="K87" s="15">
        <v>29.07</v>
      </c>
      <c r="L87" s="15"/>
      <c r="M87" s="15"/>
      <c r="N87" s="15"/>
      <c r="O87" s="15"/>
      <c r="P87" s="15"/>
      <c r="Q87" s="15">
        <v>29.07</v>
      </c>
    </row>
    <row r="88" spans="1:17" x14ac:dyDescent="0.2">
      <c r="A88" s="16" t="s">
        <v>144</v>
      </c>
      <c r="B88" s="6" t="s">
        <v>143</v>
      </c>
      <c r="C88" s="6" t="s">
        <v>39</v>
      </c>
      <c r="E88" s="15">
        <v>1643010153</v>
      </c>
      <c r="F88" s="15"/>
      <c r="G88" s="15"/>
      <c r="H88" s="15"/>
      <c r="I88" s="15"/>
      <c r="J88" s="15"/>
      <c r="K88" s="15"/>
      <c r="L88" s="15"/>
      <c r="M88" s="15"/>
      <c r="N88" s="15"/>
      <c r="O88" s="15"/>
      <c r="P88" s="15"/>
      <c r="Q88" s="15">
        <v>1643010153</v>
      </c>
    </row>
    <row r="89" spans="1:17" x14ac:dyDescent="0.2">
      <c r="A89" s="16" t="s">
        <v>142</v>
      </c>
      <c r="B89" s="6" t="s">
        <v>141</v>
      </c>
      <c r="C89" s="6" t="s">
        <v>39</v>
      </c>
      <c r="E89" s="15">
        <v>27343509.68</v>
      </c>
      <c r="F89" s="15"/>
      <c r="G89" s="15"/>
      <c r="H89" s="15"/>
      <c r="I89" s="15"/>
      <c r="J89" s="15"/>
      <c r="K89" s="15"/>
      <c r="L89" s="15"/>
      <c r="M89" s="15"/>
      <c r="N89" s="15"/>
      <c r="O89" s="15"/>
      <c r="P89" s="15"/>
      <c r="Q89" s="15">
        <v>27343509.68</v>
      </c>
    </row>
    <row r="90" spans="1:17" x14ac:dyDescent="0.2">
      <c r="A90" s="16" t="s">
        <v>140</v>
      </c>
      <c r="B90" s="6" t="s">
        <v>139</v>
      </c>
      <c r="C90" s="6" t="s">
        <v>39</v>
      </c>
      <c r="E90" s="15">
        <v>4948</v>
      </c>
      <c r="F90" s="15"/>
      <c r="G90" s="15"/>
      <c r="H90" s="15"/>
      <c r="I90" s="15"/>
      <c r="J90" s="15"/>
      <c r="K90" s="15"/>
      <c r="L90" s="15"/>
      <c r="M90" s="15"/>
      <c r="N90" s="15"/>
      <c r="O90" s="15"/>
      <c r="P90" s="15"/>
      <c r="Q90" s="15">
        <v>4948</v>
      </c>
    </row>
    <row r="91" spans="1:17" x14ac:dyDescent="0.2">
      <c r="A91" s="16" t="s">
        <v>138</v>
      </c>
      <c r="B91" s="6" t="s">
        <v>137</v>
      </c>
      <c r="C91" s="6" t="s">
        <v>13</v>
      </c>
      <c r="D91" s="15">
        <v>12996689.699999999</v>
      </c>
      <c r="F91" s="15"/>
      <c r="G91" s="15"/>
      <c r="H91" s="15"/>
      <c r="I91" s="15"/>
      <c r="J91" s="15"/>
      <c r="K91" s="15"/>
      <c r="L91" s="15"/>
      <c r="M91" s="15"/>
      <c r="N91" s="15"/>
      <c r="O91" s="15"/>
      <c r="P91" s="15">
        <v>12996689.699999999</v>
      </c>
      <c r="Q91" s="15"/>
    </row>
    <row r="92" spans="1:17" x14ac:dyDescent="0.2">
      <c r="A92" s="16" t="s">
        <v>136</v>
      </c>
      <c r="B92" s="6" t="s">
        <v>135</v>
      </c>
      <c r="C92" s="6" t="s">
        <v>39</v>
      </c>
      <c r="D92" s="15">
        <v>34681957.950000003</v>
      </c>
      <c r="F92" s="15"/>
      <c r="G92" s="15"/>
      <c r="H92" s="15"/>
      <c r="I92" s="15"/>
      <c r="J92" s="15"/>
      <c r="K92" s="15"/>
      <c r="L92" s="15"/>
      <c r="M92" s="15"/>
      <c r="N92" s="15"/>
      <c r="O92" s="15"/>
      <c r="P92" s="15">
        <v>34681957.950000003</v>
      </c>
      <c r="Q92" s="15"/>
    </row>
    <row r="93" spans="1:17" x14ac:dyDescent="0.2">
      <c r="A93" s="16" t="s">
        <v>134</v>
      </c>
      <c r="B93" s="6" t="s">
        <v>133</v>
      </c>
      <c r="C93" s="6" t="s">
        <v>13</v>
      </c>
      <c r="D93" s="15">
        <v>3207909.09</v>
      </c>
      <c r="F93" s="15"/>
      <c r="G93" s="15"/>
      <c r="H93" s="15"/>
      <c r="I93" s="15"/>
      <c r="J93" s="15"/>
      <c r="K93" s="15"/>
      <c r="L93" s="15"/>
      <c r="M93" s="15"/>
      <c r="N93" s="15"/>
      <c r="O93" s="15"/>
      <c r="P93" s="15">
        <v>3207909.09</v>
      </c>
      <c r="Q93" s="15"/>
    </row>
    <row r="94" spans="1:17" x14ac:dyDescent="0.2">
      <c r="A94" s="16" t="s">
        <v>132</v>
      </c>
      <c r="B94" s="6" t="s">
        <v>131</v>
      </c>
      <c r="C94" s="6" t="s">
        <v>39</v>
      </c>
      <c r="D94" s="15">
        <v>127000</v>
      </c>
      <c r="F94" s="15"/>
      <c r="G94" s="15"/>
      <c r="H94" s="15"/>
      <c r="I94" s="15"/>
      <c r="J94" s="15"/>
      <c r="K94" s="15"/>
      <c r="L94" s="15"/>
      <c r="M94" s="15"/>
      <c r="N94" s="15"/>
      <c r="O94" s="15"/>
      <c r="P94" s="15">
        <v>127000</v>
      </c>
      <c r="Q94" s="15"/>
    </row>
    <row r="95" spans="1:17" x14ac:dyDescent="0.2">
      <c r="A95" s="16" t="s">
        <v>130</v>
      </c>
      <c r="B95" s="6" t="s">
        <v>129</v>
      </c>
      <c r="C95" s="6" t="s">
        <v>13</v>
      </c>
      <c r="D95" s="15">
        <v>127000</v>
      </c>
      <c r="F95" s="15"/>
      <c r="G95" s="15"/>
      <c r="H95" s="15"/>
      <c r="I95" s="15"/>
      <c r="J95" s="15"/>
      <c r="K95" s="15"/>
      <c r="L95" s="15"/>
      <c r="M95" s="15"/>
      <c r="N95" s="15"/>
      <c r="O95" s="15"/>
      <c r="P95" s="15">
        <v>127000</v>
      </c>
      <c r="Q95" s="15"/>
    </row>
    <row r="96" spans="1:17" x14ac:dyDescent="0.2">
      <c r="A96" s="16" t="s">
        <v>128</v>
      </c>
      <c r="B96" s="6" t="s">
        <v>127</v>
      </c>
      <c r="C96" s="6" t="s">
        <v>13</v>
      </c>
      <c r="D96" s="15">
        <v>2382000</v>
      </c>
      <c r="F96" s="15"/>
      <c r="G96" s="15"/>
      <c r="H96" s="15"/>
      <c r="I96" s="15"/>
      <c r="J96" s="15"/>
      <c r="K96" s="15"/>
      <c r="L96" s="15"/>
      <c r="M96" s="15"/>
      <c r="N96" s="15"/>
      <c r="O96" s="15"/>
      <c r="P96" s="15">
        <v>2382000</v>
      </c>
      <c r="Q96" s="15"/>
    </row>
    <row r="97" spans="1:17" x14ac:dyDescent="0.2">
      <c r="A97" s="16" t="s">
        <v>126</v>
      </c>
      <c r="B97" s="6" t="s">
        <v>125</v>
      </c>
      <c r="C97" s="6" t="s">
        <v>34</v>
      </c>
      <c r="D97" s="15">
        <v>69787.5</v>
      </c>
      <c r="F97" s="15"/>
      <c r="G97" s="15"/>
      <c r="H97" s="15"/>
      <c r="I97" s="15"/>
      <c r="J97" s="15"/>
      <c r="K97" s="15"/>
      <c r="L97" s="15"/>
      <c r="M97" s="15"/>
      <c r="N97" s="15"/>
      <c r="O97" s="15"/>
      <c r="P97" s="15">
        <v>69787.5</v>
      </c>
      <c r="Q97" s="15"/>
    </row>
    <row r="98" spans="1:17" x14ac:dyDescent="0.2">
      <c r="A98" s="16" t="s">
        <v>124</v>
      </c>
      <c r="B98" s="6" t="s">
        <v>123</v>
      </c>
      <c r="C98" s="6" t="s">
        <v>13</v>
      </c>
      <c r="D98" s="15">
        <v>534528.81000000006</v>
      </c>
      <c r="F98" s="15"/>
      <c r="G98" s="15"/>
      <c r="H98" s="15"/>
      <c r="I98" s="15"/>
      <c r="J98" s="15"/>
      <c r="K98" s="15"/>
      <c r="L98" s="15"/>
      <c r="M98" s="15"/>
      <c r="N98" s="15"/>
      <c r="O98" s="15"/>
      <c r="P98" s="15">
        <v>534528.81000000006</v>
      </c>
      <c r="Q98" s="15"/>
    </row>
    <row r="99" spans="1:17" x14ac:dyDescent="0.2">
      <c r="A99" s="16" t="s">
        <v>122</v>
      </c>
      <c r="B99" s="6" t="s">
        <v>121</v>
      </c>
      <c r="C99" s="6" t="s">
        <v>13</v>
      </c>
      <c r="D99" s="15">
        <v>65709.279999999999</v>
      </c>
      <c r="F99" s="15"/>
      <c r="G99" s="15"/>
      <c r="H99" s="15"/>
      <c r="I99" s="15"/>
      <c r="J99" s="15"/>
      <c r="K99" s="15"/>
      <c r="L99" s="15"/>
      <c r="M99" s="15"/>
      <c r="N99" s="15"/>
      <c r="O99" s="15"/>
      <c r="P99" s="15">
        <v>65709.279999999999</v>
      </c>
      <c r="Q99" s="15"/>
    </row>
    <row r="100" spans="1:17" x14ac:dyDescent="0.2">
      <c r="A100" s="16" t="s">
        <v>120</v>
      </c>
      <c r="B100" s="6" t="s">
        <v>119</v>
      </c>
      <c r="C100" s="6" t="s">
        <v>39</v>
      </c>
      <c r="D100" s="15">
        <v>5649032.1799999997</v>
      </c>
      <c r="F100" s="15"/>
      <c r="G100" s="15"/>
      <c r="H100" s="15"/>
      <c r="I100" s="15"/>
      <c r="J100" s="15"/>
      <c r="K100" s="15"/>
      <c r="L100" s="15"/>
      <c r="M100" s="15"/>
      <c r="N100" s="15"/>
      <c r="O100" s="15"/>
      <c r="P100" s="15">
        <v>5649032.1799999997</v>
      </c>
      <c r="Q100" s="15"/>
    </row>
    <row r="101" spans="1:17" x14ac:dyDescent="0.2">
      <c r="A101" s="16" t="s">
        <v>118</v>
      </c>
      <c r="B101" s="6" t="s">
        <v>117</v>
      </c>
      <c r="C101" s="6" t="s">
        <v>13</v>
      </c>
      <c r="D101" s="15">
        <v>190000</v>
      </c>
      <c r="F101" s="15"/>
      <c r="G101" s="15"/>
      <c r="H101" s="15"/>
      <c r="I101" s="15"/>
      <c r="J101" s="15"/>
      <c r="K101" s="15"/>
      <c r="L101" s="15"/>
      <c r="M101" s="15"/>
      <c r="N101" s="15"/>
      <c r="O101" s="15"/>
      <c r="P101" s="15">
        <v>190000</v>
      </c>
      <c r="Q101" s="15"/>
    </row>
    <row r="102" spans="1:17" x14ac:dyDescent="0.2">
      <c r="A102" s="16" t="s">
        <v>116</v>
      </c>
      <c r="B102" s="6" t="s">
        <v>115</v>
      </c>
      <c r="C102" s="6" t="s">
        <v>13</v>
      </c>
      <c r="D102" s="15">
        <v>541675.09</v>
      </c>
      <c r="F102" s="15"/>
      <c r="G102" s="15"/>
      <c r="H102" s="15"/>
      <c r="I102" s="15"/>
      <c r="J102" s="15"/>
      <c r="K102" s="15"/>
      <c r="L102" s="15"/>
      <c r="M102" s="15"/>
      <c r="N102" s="15"/>
      <c r="O102" s="15"/>
      <c r="P102" s="15">
        <v>541675.09</v>
      </c>
      <c r="Q102" s="15"/>
    </row>
    <row r="103" spans="1:17" x14ac:dyDescent="0.2">
      <c r="A103" s="16" t="s">
        <v>114</v>
      </c>
      <c r="B103" s="6" t="s">
        <v>113</v>
      </c>
      <c r="C103" s="6" t="s">
        <v>13</v>
      </c>
      <c r="D103" s="15">
        <v>160000</v>
      </c>
      <c r="F103" s="15"/>
      <c r="G103" s="15"/>
      <c r="H103" s="15"/>
      <c r="I103" s="15"/>
      <c r="J103" s="15"/>
      <c r="K103" s="15"/>
      <c r="L103" s="15"/>
      <c r="M103" s="15"/>
      <c r="N103" s="15"/>
      <c r="O103" s="15"/>
      <c r="P103" s="15">
        <v>160000</v>
      </c>
      <c r="Q103" s="15"/>
    </row>
    <row r="104" spans="1:17" x14ac:dyDescent="0.2">
      <c r="A104" s="16" t="s">
        <v>112</v>
      </c>
      <c r="B104" s="6" t="s">
        <v>111</v>
      </c>
      <c r="C104" s="6" t="s">
        <v>10</v>
      </c>
      <c r="D104" s="15">
        <v>1224783.47</v>
      </c>
      <c r="F104" s="15"/>
      <c r="G104" s="15"/>
      <c r="H104" s="15"/>
      <c r="I104" s="15"/>
      <c r="J104" s="15"/>
      <c r="K104" s="15"/>
      <c r="L104" s="15"/>
      <c r="M104" s="15"/>
      <c r="N104" s="15"/>
      <c r="O104" s="15"/>
      <c r="P104" s="15">
        <v>1224783.47</v>
      </c>
      <c r="Q104" s="15"/>
    </row>
    <row r="105" spans="1:17" x14ac:dyDescent="0.2">
      <c r="A105" s="16" t="s">
        <v>110</v>
      </c>
      <c r="B105" s="6" t="s">
        <v>109</v>
      </c>
      <c r="C105" s="6" t="s">
        <v>39</v>
      </c>
      <c r="D105" s="15">
        <v>6414816.2699999996</v>
      </c>
      <c r="F105" s="15"/>
      <c r="G105" s="15"/>
      <c r="H105" s="15"/>
      <c r="I105" s="15"/>
      <c r="J105" s="15"/>
      <c r="K105" s="15"/>
      <c r="L105" s="15"/>
      <c r="M105" s="15"/>
      <c r="N105" s="15"/>
      <c r="O105" s="15"/>
      <c r="P105" s="15">
        <v>6414816.2699999996</v>
      </c>
      <c r="Q105" s="15"/>
    </row>
    <row r="106" spans="1:17" x14ac:dyDescent="0.2">
      <c r="A106" s="16" t="s">
        <v>108</v>
      </c>
      <c r="B106" s="6" t="s">
        <v>107</v>
      </c>
      <c r="C106" s="6" t="s">
        <v>20</v>
      </c>
      <c r="D106" s="15">
        <v>507262.32</v>
      </c>
      <c r="F106" s="15"/>
      <c r="G106" s="15"/>
      <c r="H106" s="15"/>
      <c r="I106" s="15"/>
      <c r="J106" s="15"/>
      <c r="K106" s="15"/>
      <c r="L106" s="15"/>
      <c r="M106" s="15"/>
      <c r="N106" s="15"/>
      <c r="O106" s="15"/>
      <c r="P106" s="15">
        <v>507262.32</v>
      </c>
      <c r="Q106" s="15"/>
    </row>
    <row r="107" spans="1:17" x14ac:dyDescent="0.2">
      <c r="A107" s="16" t="s">
        <v>106</v>
      </c>
      <c r="B107" s="6" t="s">
        <v>105</v>
      </c>
      <c r="C107" s="6" t="s">
        <v>39</v>
      </c>
      <c r="D107" s="15">
        <v>6000</v>
      </c>
      <c r="F107" s="15"/>
      <c r="G107" s="15"/>
      <c r="H107" s="15"/>
      <c r="I107" s="15"/>
      <c r="J107" s="15"/>
      <c r="K107" s="15"/>
      <c r="L107" s="15"/>
      <c r="M107" s="15"/>
      <c r="N107" s="15"/>
      <c r="O107" s="15"/>
      <c r="P107" s="15">
        <v>6000</v>
      </c>
      <c r="Q107" s="15"/>
    </row>
    <row r="108" spans="1:17" x14ac:dyDescent="0.2">
      <c r="A108" s="16" t="s">
        <v>104</v>
      </c>
      <c r="B108" s="6" t="s">
        <v>102</v>
      </c>
      <c r="C108" s="6" t="s">
        <v>13</v>
      </c>
      <c r="D108" s="15">
        <v>8400</v>
      </c>
      <c r="F108" s="15"/>
      <c r="G108" s="15"/>
      <c r="H108" s="15"/>
      <c r="I108" s="15"/>
      <c r="J108" s="15"/>
      <c r="K108" s="15"/>
      <c r="L108" s="15"/>
      <c r="M108" s="15"/>
      <c r="N108" s="15"/>
      <c r="O108" s="15"/>
      <c r="P108" s="15">
        <v>8400</v>
      </c>
      <c r="Q108" s="15"/>
    </row>
    <row r="109" spans="1:17" x14ac:dyDescent="0.2">
      <c r="A109" s="16" t="s">
        <v>103</v>
      </c>
      <c r="B109" s="6" t="s">
        <v>102</v>
      </c>
      <c r="C109" s="6" t="s">
        <v>20</v>
      </c>
      <c r="D109" s="15">
        <v>3124109.78</v>
      </c>
      <c r="F109" s="15"/>
      <c r="G109" s="15"/>
      <c r="H109" s="15"/>
      <c r="I109" s="15"/>
      <c r="J109" s="15"/>
      <c r="K109" s="15"/>
      <c r="L109" s="15"/>
      <c r="M109" s="15"/>
      <c r="N109" s="15"/>
      <c r="O109" s="15"/>
      <c r="P109" s="15">
        <v>3124109.78</v>
      </c>
      <c r="Q109" s="15"/>
    </row>
    <row r="110" spans="1:17" x14ac:dyDescent="0.2">
      <c r="A110" s="16" t="s">
        <v>101</v>
      </c>
      <c r="B110" s="6" t="s">
        <v>100</v>
      </c>
      <c r="C110" s="6" t="s">
        <v>39</v>
      </c>
      <c r="D110" s="15">
        <v>1271056.17</v>
      </c>
      <c r="F110" s="15"/>
      <c r="G110" s="15"/>
      <c r="H110" s="15"/>
      <c r="I110" s="15"/>
      <c r="J110" s="15"/>
      <c r="K110" s="15"/>
      <c r="L110" s="15"/>
      <c r="M110" s="15"/>
      <c r="N110" s="15"/>
      <c r="O110" s="15"/>
      <c r="P110" s="15">
        <v>1271056.17</v>
      </c>
      <c r="Q110" s="15"/>
    </row>
    <row r="111" spans="1:17" x14ac:dyDescent="0.2">
      <c r="A111" s="16" t="s">
        <v>99</v>
      </c>
      <c r="B111" s="6" t="s">
        <v>98</v>
      </c>
      <c r="C111" s="6" t="s">
        <v>39</v>
      </c>
      <c r="D111" s="15">
        <v>28295885.420000002</v>
      </c>
      <c r="F111" s="15"/>
      <c r="G111" s="15"/>
      <c r="H111" s="15"/>
      <c r="I111" s="15"/>
      <c r="J111" s="15"/>
      <c r="K111" s="15"/>
      <c r="L111" s="15"/>
      <c r="M111" s="15"/>
      <c r="N111" s="15">
        <v>2118</v>
      </c>
      <c r="O111" s="15"/>
      <c r="P111" s="15">
        <v>28298003.420000002</v>
      </c>
      <c r="Q111" s="15"/>
    </row>
    <row r="112" spans="1:17" x14ac:dyDescent="0.2">
      <c r="A112" s="16" t="s">
        <v>97</v>
      </c>
      <c r="B112" s="6" t="s">
        <v>96</v>
      </c>
      <c r="C112" s="6" t="s">
        <v>39</v>
      </c>
      <c r="D112" s="15">
        <v>122543.38</v>
      </c>
      <c r="F112" s="15"/>
      <c r="G112" s="15"/>
      <c r="H112" s="15"/>
      <c r="I112" s="15"/>
      <c r="J112" s="15"/>
      <c r="K112" s="15"/>
      <c r="L112" s="15"/>
      <c r="M112" s="15"/>
      <c r="O112" s="15"/>
      <c r="P112" s="15">
        <v>122543.38</v>
      </c>
      <c r="Q112" s="15"/>
    </row>
    <row r="113" spans="1:17" x14ac:dyDescent="0.2">
      <c r="A113" s="16" t="s">
        <v>95</v>
      </c>
      <c r="B113" s="6" t="s">
        <v>94</v>
      </c>
      <c r="C113" s="6" t="s">
        <v>39</v>
      </c>
      <c r="D113" s="15">
        <v>153939.54</v>
      </c>
      <c r="F113" s="15"/>
      <c r="G113" s="15"/>
      <c r="H113" s="15"/>
      <c r="I113" s="15"/>
      <c r="J113" s="15"/>
      <c r="K113" s="15"/>
      <c r="L113" s="15"/>
      <c r="M113" s="15"/>
      <c r="N113" s="15"/>
      <c r="O113" s="15"/>
      <c r="P113" s="15">
        <v>153939.54</v>
      </c>
      <c r="Q113" s="15"/>
    </row>
    <row r="114" spans="1:17" x14ac:dyDescent="0.2">
      <c r="A114" s="16" t="s">
        <v>93</v>
      </c>
      <c r="B114" s="6" t="s">
        <v>92</v>
      </c>
      <c r="C114" s="6" t="s">
        <v>39</v>
      </c>
      <c r="D114" s="15">
        <v>687386.11</v>
      </c>
      <c r="F114" s="15"/>
      <c r="G114" s="15"/>
      <c r="H114" s="15"/>
      <c r="I114" s="15"/>
      <c r="J114" s="15"/>
      <c r="K114" s="15"/>
      <c r="L114" s="15"/>
      <c r="M114" s="15"/>
      <c r="N114" s="15"/>
      <c r="O114" s="15"/>
      <c r="P114" s="15">
        <v>687386.11</v>
      </c>
      <c r="Q114" s="15"/>
    </row>
    <row r="115" spans="1:17" x14ac:dyDescent="0.2">
      <c r="A115" s="16" t="s">
        <v>91</v>
      </c>
      <c r="B115" s="6" t="s">
        <v>90</v>
      </c>
      <c r="C115" s="6" t="s">
        <v>13</v>
      </c>
      <c r="D115" s="15">
        <v>23647</v>
      </c>
      <c r="F115" s="15"/>
      <c r="G115" s="15"/>
      <c r="H115" s="15"/>
      <c r="I115" s="15"/>
      <c r="J115" s="15"/>
      <c r="K115" s="15"/>
      <c r="L115" s="15"/>
      <c r="M115" s="15"/>
      <c r="N115" s="15"/>
      <c r="O115" s="15"/>
      <c r="P115" s="15">
        <v>23647</v>
      </c>
      <c r="Q115" s="15"/>
    </row>
    <row r="116" spans="1:17" x14ac:dyDescent="0.2">
      <c r="A116" s="16" t="s">
        <v>89</v>
      </c>
      <c r="B116" s="6" t="s">
        <v>86</v>
      </c>
      <c r="C116" s="6" t="s">
        <v>24</v>
      </c>
      <c r="D116" s="15">
        <v>1099839</v>
      </c>
      <c r="F116" s="15"/>
      <c r="G116" s="15"/>
      <c r="H116" s="15"/>
      <c r="I116" s="15"/>
      <c r="J116" s="15"/>
      <c r="K116" s="15"/>
      <c r="L116" s="15"/>
      <c r="M116" s="15"/>
      <c r="N116" s="15"/>
      <c r="O116" s="15"/>
      <c r="P116" s="15">
        <v>1099839</v>
      </c>
      <c r="Q116" s="15"/>
    </row>
    <row r="117" spans="1:17" x14ac:dyDescent="0.2">
      <c r="A117" s="16" t="s">
        <v>88</v>
      </c>
      <c r="B117" s="6" t="s">
        <v>86</v>
      </c>
      <c r="C117" s="6" t="s">
        <v>13</v>
      </c>
      <c r="D117" s="15">
        <v>6450</v>
      </c>
      <c r="F117" s="15"/>
      <c r="G117" s="15"/>
      <c r="H117" s="15"/>
      <c r="I117" s="15"/>
      <c r="J117" s="15"/>
      <c r="K117" s="15"/>
      <c r="L117" s="15"/>
      <c r="M117" s="15"/>
      <c r="N117" s="15"/>
      <c r="O117" s="15"/>
      <c r="P117" s="15">
        <v>6450</v>
      </c>
      <c r="Q117" s="15"/>
    </row>
    <row r="118" spans="1:17" x14ac:dyDescent="0.2">
      <c r="A118" s="16" t="s">
        <v>87</v>
      </c>
      <c r="B118" s="6" t="s">
        <v>86</v>
      </c>
      <c r="C118" s="6" t="s">
        <v>20</v>
      </c>
      <c r="D118" s="15">
        <v>216809</v>
      </c>
      <c r="F118" s="15"/>
      <c r="G118" s="15"/>
      <c r="H118" s="15"/>
      <c r="I118" s="15"/>
      <c r="J118" s="15"/>
      <c r="K118" s="15"/>
      <c r="L118" s="15"/>
      <c r="M118" s="15"/>
      <c r="N118" s="15"/>
      <c r="O118" s="15"/>
      <c r="P118" s="15">
        <v>216809</v>
      </c>
      <c r="Q118" s="15"/>
    </row>
    <row r="119" spans="1:17" x14ac:dyDescent="0.2">
      <c r="A119" s="16" t="s">
        <v>85</v>
      </c>
      <c r="B119" s="6" t="s">
        <v>84</v>
      </c>
      <c r="C119" s="6" t="s">
        <v>13</v>
      </c>
      <c r="D119" s="15">
        <v>294644.31</v>
      </c>
      <c r="F119" s="15"/>
      <c r="G119" s="15"/>
      <c r="H119" s="15"/>
      <c r="I119" s="15"/>
      <c r="J119" s="15"/>
      <c r="K119" s="15"/>
      <c r="L119" s="15"/>
      <c r="M119" s="15"/>
      <c r="N119" s="15"/>
      <c r="O119" s="15"/>
      <c r="P119" s="15">
        <v>294644.31</v>
      </c>
      <c r="Q119" s="15"/>
    </row>
    <row r="120" spans="1:17" x14ac:dyDescent="0.2">
      <c r="A120" s="16" t="s">
        <v>83</v>
      </c>
      <c r="B120" s="6" t="s">
        <v>82</v>
      </c>
      <c r="C120" s="6" t="s">
        <v>39</v>
      </c>
      <c r="D120" s="15">
        <v>779184.78</v>
      </c>
      <c r="F120" s="15"/>
      <c r="G120" s="15"/>
      <c r="H120" s="15"/>
      <c r="I120" s="15"/>
      <c r="J120" s="15"/>
      <c r="K120" s="15"/>
      <c r="L120" s="15"/>
      <c r="M120" s="15"/>
      <c r="N120" s="15"/>
      <c r="O120" s="15"/>
      <c r="P120" s="15">
        <v>779184.78</v>
      </c>
      <c r="Q120" s="15"/>
    </row>
    <row r="121" spans="1:17" x14ac:dyDescent="0.2">
      <c r="A121" s="16" t="s">
        <v>81</v>
      </c>
      <c r="B121" s="6" t="s">
        <v>80</v>
      </c>
      <c r="C121" s="6" t="s">
        <v>39</v>
      </c>
      <c r="D121" s="15">
        <v>313588.71000000002</v>
      </c>
      <c r="F121" s="15"/>
      <c r="G121" s="15"/>
      <c r="H121" s="15"/>
      <c r="I121" s="15"/>
      <c r="J121" s="15"/>
      <c r="K121" s="15"/>
      <c r="L121" s="15"/>
      <c r="M121" s="15"/>
      <c r="N121" s="15"/>
      <c r="O121" s="15"/>
      <c r="P121" s="15">
        <v>313588.71000000002</v>
      </c>
      <c r="Q121" s="15"/>
    </row>
    <row r="122" spans="1:17" x14ac:dyDescent="0.2">
      <c r="A122" s="16" t="s">
        <v>79</v>
      </c>
      <c r="B122" s="6" t="s">
        <v>78</v>
      </c>
      <c r="C122" s="6" t="s">
        <v>39</v>
      </c>
      <c r="D122" s="15">
        <v>1453728.19</v>
      </c>
      <c r="F122" s="15"/>
      <c r="G122" s="15"/>
      <c r="H122" s="15"/>
      <c r="I122" s="15"/>
      <c r="J122" s="15"/>
      <c r="K122" s="15"/>
      <c r="L122" s="15"/>
      <c r="M122" s="15"/>
      <c r="N122" s="15"/>
      <c r="O122" s="15"/>
      <c r="P122" s="15">
        <v>1453728.19</v>
      </c>
      <c r="Q122" s="15"/>
    </row>
    <row r="123" spans="1:17" x14ac:dyDescent="0.2">
      <c r="A123" s="16" t="s">
        <v>77</v>
      </c>
      <c r="B123" s="6" t="s">
        <v>76</v>
      </c>
      <c r="C123" s="6" t="s">
        <v>39</v>
      </c>
      <c r="D123" s="15">
        <v>43938</v>
      </c>
      <c r="F123" s="15"/>
      <c r="G123" s="15"/>
      <c r="H123" s="15"/>
      <c r="I123" s="15"/>
      <c r="J123" s="15"/>
      <c r="K123" s="15"/>
      <c r="L123" s="15"/>
      <c r="M123" s="15"/>
      <c r="N123" s="15"/>
      <c r="O123" s="15"/>
      <c r="P123" s="15">
        <v>43938</v>
      </c>
      <c r="Q123" s="15"/>
    </row>
    <row r="124" spans="1:17" x14ac:dyDescent="0.2">
      <c r="A124" s="16" t="s">
        <v>75</v>
      </c>
      <c r="B124" s="6" t="s">
        <v>73</v>
      </c>
      <c r="C124" s="6" t="s">
        <v>20</v>
      </c>
      <c r="D124" s="15">
        <v>74059.7</v>
      </c>
      <c r="F124" s="15"/>
      <c r="G124" s="15"/>
      <c r="H124" s="15"/>
      <c r="I124" s="15"/>
      <c r="J124" s="15"/>
      <c r="K124" s="15"/>
      <c r="L124" s="15"/>
      <c r="M124" s="15"/>
      <c r="N124" s="15"/>
      <c r="O124" s="15"/>
      <c r="P124" s="15">
        <v>74059.7</v>
      </c>
      <c r="Q124" s="15"/>
    </row>
    <row r="125" spans="1:17" x14ac:dyDescent="0.2">
      <c r="A125" s="16" t="s">
        <v>74</v>
      </c>
      <c r="B125" s="6" t="s">
        <v>73</v>
      </c>
      <c r="C125" s="6" t="s">
        <v>13</v>
      </c>
      <c r="D125" s="15">
        <v>1664433.41</v>
      </c>
      <c r="F125" s="15"/>
      <c r="G125" s="15"/>
      <c r="H125" s="15"/>
      <c r="I125" s="15"/>
      <c r="J125" s="15"/>
      <c r="K125" s="15"/>
      <c r="L125" s="15"/>
      <c r="M125" s="15"/>
      <c r="N125" s="15"/>
      <c r="O125" s="15"/>
      <c r="P125" s="15">
        <v>1664433.41</v>
      </c>
      <c r="Q125" s="15"/>
    </row>
    <row r="126" spans="1:17" x14ac:dyDescent="0.2">
      <c r="A126" s="16" t="s">
        <v>72</v>
      </c>
      <c r="B126" s="6" t="s">
        <v>71</v>
      </c>
      <c r="C126" s="6" t="s">
        <v>39</v>
      </c>
      <c r="D126" s="15">
        <v>68652.740000000005</v>
      </c>
      <c r="F126" s="15"/>
      <c r="G126" s="15"/>
      <c r="H126" s="15"/>
      <c r="I126" s="15"/>
      <c r="J126" s="15"/>
      <c r="K126" s="15"/>
      <c r="L126" s="15"/>
      <c r="M126" s="15"/>
      <c r="N126" s="15"/>
      <c r="O126" s="15"/>
      <c r="P126" s="15">
        <v>68652.740000000005</v>
      </c>
      <c r="Q126" s="15"/>
    </row>
    <row r="127" spans="1:17" x14ac:dyDescent="0.2">
      <c r="A127" s="16" t="s">
        <v>70</v>
      </c>
      <c r="B127" s="6" t="s">
        <v>69</v>
      </c>
      <c r="C127" s="6" t="s">
        <v>39</v>
      </c>
      <c r="D127" s="15">
        <v>6988</v>
      </c>
      <c r="F127" s="15"/>
      <c r="G127" s="15"/>
      <c r="H127" s="15"/>
      <c r="I127" s="15"/>
      <c r="J127" s="15"/>
      <c r="K127" s="15"/>
      <c r="L127" s="15"/>
      <c r="M127" s="15"/>
      <c r="N127" s="15"/>
      <c r="O127" s="15"/>
      <c r="P127" s="15">
        <v>6988</v>
      </c>
      <c r="Q127" s="15"/>
    </row>
    <row r="128" spans="1:17" x14ac:dyDescent="0.2">
      <c r="A128" s="16" t="s">
        <v>68</v>
      </c>
      <c r="B128" s="6" t="s">
        <v>67</v>
      </c>
      <c r="C128" s="6" t="s">
        <v>39</v>
      </c>
      <c r="D128" s="15">
        <v>45200</v>
      </c>
      <c r="F128" s="15"/>
      <c r="G128" s="15"/>
      <c r="H128" s="15"/>
      <c r="I128" s="15"/>
      <c r="J128" s="15"/>
      <c r="K128" s="15"/>
      <c r="L128" s="15"/>
      <c r="M128" s="15"/>
      <c r="N128" s="15"/>
      <c r="O128" s="15"/>
      <c r="P128" s="15">
        <v>45200</v>
      </c>
      <c r="Q128" s="15"/>
    </row>
    <row r="129" spans="1:17" x14ac:dyDescent="0.2">
      <c r="A129" s="16" t="s">
        <v>66</v>
      </c>
      <c r="B129" s="6" t="s">
        <v>65</v>
      </c>
      <c r="C129" s="6" t="s">
        <v>39</v>
      </c>
      <c r="D129" s="15">
        <v>42147525.990000002</v>
      </c>
      <c r="F129" s="15"/>
      <c r="G129" s="15"/>
      <c r="H129" s="15"/>
      <c r="I129" s="15"/>
      <c r="J129" s="15"/>
      <c r="K129" s="15"/>
      <c r="L129" s="15"/>
      <c r="M129" s="15"/>
      <c r="N129" s="15"/>
      <c r="O129" s="15"/>
      <c r="P129" s="15">
        <v>42147525.990000002</v>
      </c>
      <c r="Q129" s="15"/>
    </row>
    <row r="130" spans="1:17" x14ac:dyDescent="0.2">
      <c r="A130" s="16" t="s">
        <v>64</v>
      </c>
      <c r="B130" s="6" t="s">
        <v>63</v>
      </c>
      <c r="C130" s="6" t="s">
        <v>39</v>
      </c>
      <c r="D130" s="15">
        <v>184688.39</v>
      </c>
      <c r="F130" s="15"/>
      <c r="G130" s="15"/>
      <c r="H130" s="15"/>
      <c r="I130" s="15"/>
      <c r="J130" s="15"/>
      <c r="K130" s="15"/>
      <c r="L130" s="15"/>
      <c r="M130" s="15"/>
      <c r="N130" s="15"/>
      <c r="O130" s="15"/>
      <c r="P130" s="15">
        <v>184688.39</v>
      </c>
      <c r="Q130" s="15"/>
    </row>
    <row r="131" spans="1:17" x14ac:dyDescent="0.2">
      <c r="A131" s="16" t="s">
        <v>62</v>
      </c>
      <c r="B131" s="6" t="s">
        <v>61</v>
      </c>
      <c r="C131" s="6" t="s">
        <v>39</v>
      </c>
      <c r="D131" s="15">
        <v>1792145.6</v>
      </c>
      <c r="F131" s="15"/>
      <c r="G131" s="15"/>
      <c r="H131" s="15"/>
      <c r="I131" s="15"/>
      <c r="J131" s="15"/>
      <c r="K131" s="15"/>
      <c r="L131" s="15"/>
      <c r="M131" s="15"/>
      <c r="N131" s="15"/>
      <c r="O131" s="15"/>
      <c r="P131" s="15">
        <v>1792145.6</v>
      </c>
      <c r="Q131" s="15"/>
    </row>
    <row r="132" spans="1:17" x14ac:dyDescent="0.2">
      <c r="A132" s="16" t="s">
        <v>60</v>
      </c>
      <c r="B132" s="6" t="s">
        <v>59</v>
      </c>
      <c r="C132" s="6" t="s">
        <v>13</v>
      </c>
      <c r="D132" s="15">
        <v>2496210.46</v>
      </c>
      <c r="F132" s="15"/>
      <c r="G132" s="15"/>
      <c r="H132" s="15"/>
      <c r="I132" s="15"/>
      <c r="J132" s="15"/>
      <c r="K132" s="15"/>
      <c r="L132" s="15"/>
      <c r="M132" s="15"/>
      <c r="N132" s="15"/>
      <c r="O132" s="15"/>
      <c r="P132" s="15">
        <v>2496210.46</v>
      </c>
      <c r="Q132" s="15"/>
    </row>
    <row r="133" spans="1:17" x14ac:dyDescent="0.2">
      <c r="A133" s="16" t="s">
        <v>58</v>
      </c>
      <c r="B133" s="6" t="s">
        <v>56</v>
      </c>
      <c r="C133" s="6" t="s">
        <v>24</v>
      </c>
      <c r="D133" s="15">
        <v>9921.52</v>
      </c>
      <c r="F133" s="15"/>
      <c r="G133" s="15"/>
      <c r="H133" s="15"/>
      <c r="I133" s="15"/>
      <c r="J133" s="15"/>
      <c r="K133" s="15"/>
      <c r="L133" s="15"/>
      <c r="M133" s="15"/>
      <c r="N133" s="15"/>
      <c r="O133" s="15"/>
      <c r="P133" s="15">
        <v>9921.52</v>
      </c>
      <c r="Q133" s="15"/>
    </row>
    <row r="134" spans="1:17" x14ac:dyDescent="0.2">
      <c r="A134" s="16" t="s">
        <v>57</v>
      </c>
      <c r="B134" s="6" t="s">
        <v>56</v>
      </c>
      <c r="C134" s="6" t="s">
        <v>10</v>
      </c>
      <c r="D134" s="15">
        <v>8500</v>
      </c>
      <c r="F134" s="15"/>
      <c r="G134" s="15"/>
      <c r="H134" s="15"/>
      <c r="I134" s="15"/>
      <c r="J134" s="15"/>
      <c r="K134" s="15"/>
      <c r="L134" s="15"/>
      <c r="M134" s="15"/>
      <c r="N134" s="15"/>
      <c r="O134" s="15"/>
      <c r="P134" s="15">
        <v>8500</v>
      </c>
      <c r="Q134" s="15"/>
    </row>
    <row r="135" spans="1:17" x14ac:dyDescent="0.2">
      <c r="A135" s="16" t="s">
        <v>55</v>
      </c>
      <c r="B135" s="6" t="s">
        <v>54</v>
      </c>
      <c r="C135" s="6" t="s">
        <v>13</v>
      </c>
      <c r="D135" s="15">
        <v>149822.98000000001</v>
      </c>
      <c r="F135" s="15"/>
      <c r="G135" s="15"/>
      <c r="H135" s="15"/>
      <c r="I135" s="15"/>
      <c r="J135" s="15"/>
      <c r="K135" s="15"/>
      <c r="L135" s="15"/>
      <c r="M135" s="15"/>
      <c r="N135" s="15"/>
      <c r="O135" s="15"/>
      <c r="P135" s="15">
        <v>149822.98000000001</v>
      </c>
      <c r="Q135" s="15"/>
    </row>
    <row r="136" spans="1:17" x14ac:dyDescent="0.2">
      <c r="A136" s="16" t="s">
        <v>53</v>
      </c>
      <c r="B136" s="6" t="s">
        <v>52</v>
      </c>
      <c r="C136" s="6" t="s">
        <v>39</v>
      </c>
      <c r="D136" s="15">
        <v>526495244.18000001</v>
      </c>
      <c r="F136" s="15"/>
      <c r="G136" s="15"/>
      <c r="H136" s="15"/>
      <c r="I136" s="15"/>
      <c r="J136" s="15"/>
      <c r="K136" s="15"/>
      <c r="L136" s="15"/>
      <c r="M136" s="15"/>
      <c r="N136" s="15">
        <v>33000</v>
      </c>
      <c r="O136" s="15"/>
      <c r="P136" s="15">
        <v>526528244.18000001</v>
      </c>
      <c r="Q136" s="15"/>
    </row>
    <row r="137" spans="1:17" x14ac:dyDescent="0.2">
      <c r="A137" s="16" t="s">
        <v>51</v>
      </c>
      <c r="B137" s="6" t="s">
        <v>50</v>
      </c>
      <c r="C137" s="6" t="s">
        <v>13</v>
      </c>
      <c r="D137" s="15">
        <v>500</v>
      </c>
      <c r="F137" s="15"/>
      <c r="G137" s="15"/>
      <c r="H137" s="15"/>
      <c r="I137" s="15"/>
      <c r="J137" s="15"/>
      <c r="K137" s="15"/>
      <c r="L137" s="15"/>
      <c r="M137" s="15"/>
      <c r="O137" s="15"/>
      <c r="P137" s="15">
        <v>500</v>
      </c>
      <c r="Q137" s="15"/>
    </row>
    <row r="138" spans="1:17" x14ac:dyDescent="0.2">
      <c r="A138" s="16" t="s">
        <v>49</v>
      </c>
      <c r="B138" s="6" t="s">
        <v>48</v>
      </c>
      <c r="C138" s="6" t="s">
        <v>39</v>
      </c>
      <c r="D138" s="15">
        <v>405693.49</v>
      </c>
      <c r="F138" s="15"/>
      <c r="G138" s="15"/>
      <c r="H138" s="15"/>
      <c r="I138" s="15"/>
      <c r="J138" s="15"/>
      <c r="K138" s="15"/>
      <c r="L138" s="15"/>
      <c r="M138" s="15"/>
      <c r="N138" s="15"/>
      <c r="O138" s="15"/>
      <c r="P138" s="15">
        <v>405693.49</v>
      </c>
      <c r="Q138" s="15"/>
    </row>
    <row r="139" spans="1:17" x14ac:dyDescent="0.2">
      <c r="A139" s="16" t="s">
        <v>47</v>
      </c>
      <c r="B139" s="6" t="s">
        <v>46</v>
      </c>
      <c r="C139" s="6" t="s">
        <v>39</v>
      </c>
      <c r="D139" s="15">
        <v>3560996.79</v>
      </c>
      <c r="F139" s="15"/>
      <c r="G139" s="15"/>
      <c r="H139" s="15"/>
      <c r="I139" s="15"/>
      <c r="J139" s="15"/>
      <c r="K139" s="15"/>
      <c r="L139" s="15"/>
      <c r="M139" s="15"/>
      <c r="N139" s="15"/>
      <c r="O139" s="15"/>
      <c r="P139" s="15">
        <v>3560996.79</v>
      </c>
      <c r="Q139" s="15"/>
    </row>
    <row r="140" spans="1:17" x14ac:dyDescent="0.2">
      <c r="A140" s="16" t="s">
        <v>45</v>
      </c>
      <c r="B140" s="6" t="s">
        <v>44</v>
      </c>
      <c r="C140" s="6" t="s">
        <v>39</v>
      </c>
      <c r="D140" s="15">
        <v>281620</v>
      </c>
      <c r="F140" s="15"/>
      <c r="G140" s="15"/>
      <c r="H140" s="15"/>
      <c r="I140" s="15"/>
      <c r="J140" s="15"/>
      <c r="K140" s="15"/>
      <c r="L140" s="15"/>
      <c r="M140" s="15"/>
      <c r="N140" s="15"/>
      <c r="O140" s="15"/>
      <c r="P140" s="15">
        <v>281620</v>
      </c>
      <c r="Q140" s="15"/>
    </row>
    <row r="141" spans="1:17" x14ac:dyDescent="0.2">
      <c r="A141" s="16" t="s">
        <v>43</v>
      </c>
      <c r="B141" s="6" t="s">
        <v>42</v>
      </c>
      <c r="C141" s="6" t="s">
        <v>39</v>
      </c>
      <c r="D141" s="15">
        <v>16239.3</v>
      </c>
      <c r="F141" s="15"/>
      <c r="G141" s="15"/>
      <c r="H141" s="15"/>
      <c r="I141" s="15"/>
      <c r="J141" s="15"/>
      <c r="K141" s="15"/>
      <c r="L141" s="15"/>
      <c r="M141" s="15"/>
      <c r="N141" s="15"/>
      <c r="O141" s="15"/>
      <c r="P141" s="15">
        <v>16239.3</v>
      </c>
      <c r="Q141" s="15"/>
    </row>
    <row r="142" spans="1:17" x14ac:dyDescent="0.2">
      <c r="A142" s="16" t="s">
        <v>41</v>
      </c>
      <c r="B142" s="6" t="s">
        <v>40</v>
      </c>
      <c r="C142" s="6" t="s">
        <v>39</v>
      </c>
      <c r="D142" s="15">
        <v>6245</v>
      </c>
      <c r="F142" s="15"/>
      <c r="G142" s="15"/>
      <c r="H142" s="15"/>
      <c r="I142" s="15"/>
      <c r="J142" s="15"/>
      <c r="K142" s="15"/>
      <c r="L142" s="15"/>
      <c r="M142" s="15"/>
      <c r="N142" s="15"/>
      <c r="O142" s="15"/>
      <c r="P142" s="15">
        <v>6245</v>
      </c>
      <c r="Q142" s="15"/>
    </row>
    <row r="143" spans="1:17" x14ac:dyDescent="0.2">
      <c r="A143" s="16" t="s">
        <v>38</v>
      </c>
      <c r="B143" s="6" t="s">
        <v>36</v>
      </c>
      <c r="C143" s="6" t="s">
        <v>13</v>
      </c>
      <c r="D143" s="15">
        <v>150000</v>
      </c>
      <c r="F143" s="15"/>
      <c r="G143" s="15"/>
      <c r="H143" s="15"/>
      <c r="I143" s="15"/>
      <c r="J143" s="15"/>
      <c r="K143" s="15"/>
      <c r="L143" s="15"/>
      <c r="M143" s="15"/>
      <c r="N143" s="15"/>
      <c r="O143" s="15"/>
      <c r="P143" s="15">
        <v>150000</v>
      </c>
      <c r="Q143" s="15"/>
    </row>
    <row r="144" spans="1:17" x14ac:dyDescent="0.2">
      <c r="A144" s="16" t="s">
        <v>37</v>
      </c>
      <c r="B144" s="6" t="s">
        <v>36</v>
      </c>
      <c r="C144" s="6" t="s">
        <v>24</v>
      </c>
      <c r="D144" s="15">
        <v>389500</v>
      </c>
      <c r="F144" s="15"/>
      <c r="G144" s="15"/>
      <c r="H144" s="15"/>
      <c r="I144" s="15"/>
      <c r="J144" s="15"/>
      <c r="K144" s="15"/>
      <c r="L144" s="15"/>
      <c r="M144" s="15"/>
      <c r="N144" s="15"/>
      <c r="O144" s="15"/>
      <c r="P144" s="15">
        <v>389500</v>
      </c>
      <c r="Q144" s="15"/>
    </row>
    <row r="145" spans="1:17" x14ac:dyDescent="0.2">
      <c r="A145" s="16" t="s">
        <v>35</v>
      </c>
      <c r="B145" s="6" t="s">
        <v>32</v>
      </c>
      <c r="C145" s="6" t="s">
        <v>34</v>
      </c>
      <c r="D145" s="15">
        <v>7830</v>
      </c>
      <c r="F145" s="15"/>
      <c r="G145" s="15"/>
      <c r="H145" s="15"/>
      <c r="I145" s="15"/>
      <c r="J145" s="15"/>
      <c r="K145" s="15"/>
      <c r="L145" s="15"/>
      <c r="M145" s="15"/>
      <c r="N145" s="15"/>
      <c r="O145" s="15"/>
      <c r="P145" s="15">
        <v>7830</v>
      </c>
      <c r="Q145" s="15"/>
    </row>
    <row r="146" spans="1:17" x14ac:dyDescent="0.2">
      <c r="A146" s="16" t="s">
        <v>33</v>
      </c>
      <c r="B146" s="6" t="s">
        <v>32</v>
      </c>
      <c r="C146" s="6" t="s">
        <v>10</v>
      </c>
      <c r="D146" s="15">
        <v>3279</v>
      </c>
      <c r="F146" s="15"/>
      <c r="G146" s="15"/>
      <c r="H146" s="15"/>
      <c r="I146" s="15"/>
      <c r="J146" s="15"/>
      <c r="K146" s="15"/>
      <c r="L146" s="15"/>
      <c r="M146" s="15"/>
      <c r="N146" s="15"/>
      <c r="O146" s="15"/>
      <c r="P146" s="15">
        <v>3279</v>
      </c>
      <c r="Q146" s="15"/>
    </row>
    <row r="147" spans="1:17" x14ac:dyDescent="0.2">
      <c r="A147" s="16" t="s">
        <v>31</v>
      </c>
      <c r="B147" s="6" t="s">
        <v>30</v>
      </c>
      <c r="C147" s="6" t="s">
        <v>10</v>
      </c>
      <c r="D147" s="15">
        <v>1125034.69</v>
      </c>
      <c r="F147" s="15"/>
      <c r="G147" s="15"/>
      <c r="H147" s="15"/>
      <c r="I147" s="15"/>
      <c r="J147" s="15"/>
      <c r="K147" s="15"/>
      <c r="L147" s="15"/>
      <c r="M147" s="15"/>
      <c r="N147" s="15">
        <v>92831</v>
      </c>
      <c r="O147" s="15"/>
      <c r="P147" s="15">
        <v>1217865.69</v>
      </c>
      <c r="Q147" s="15"/>
    </row>
    <row r="148" spans="1:17" x14ac:dyDescent="0.2">
      <c r="A148" s="16" t="s">
        <v>29</v>
      </c>
      <c r="B148" s="6" t="s">
        <v>28</v>
      </c>
      <c r="C148" s="6" t="s">
        <v>13</v>
      </c>
      <c r="D148" s="15">
        <v>816190.98</v>
      </c>
      <c r="F148" s="15"/>
      <c r="G148" s="15"/>
      <c r="H148" s="15"/>
      <c r="I148" s="15"/>
      <c r="J148" s="15"/>
      <c r="K148" s="15"/>
      <c r="L148" s="15"/>
      <c r="M148" s="15"/>
      <c r="O148" s="15"/>
      <c r="P148" s="15">
        <v>816190.98</v>
      </c>
      <c r="Q148" s="15"/>
    </row>
    <row r="149" spans="1:17" x14ac:dyDescent="0.2">
      <c r="A149" s="16" t="s">
        <v>27</v>
      </c>
      <c r="B149" s="6" t="s">
        <v>18</v>
      </c>
      <c r="C149" s="6" t="s">
        <v>26</v>
      </c>
      <c r="D149" s="15">
        <v>127499.19</v>
      </c>
      <c r="F149" s="15"/>
      <c r="G149" s="15"/>
      <c r="H149" s="15"/>
      <c r="I149" s="15"/>
      <c r="J149" s="15"/>
      <c r="K149" s="15"/>
      <c r="L149" s="15"/>
      <c r="M149" s="15"/>
      <c r="N149" s="15"/>
      <c r="O149" s="15"/>
      <c r="P149" s="15">
        <v>127499.19</v>
      </c>
      <c r="Q149" s="15"/>
    </row>
    <row r="150" spans="1:17" x14ac:dyDescent="0.2">
      <c r="A150" s="16" t="s">
        <v>25</v>
      </c>
      <c r="B150" s="6" t="s">
        <v>18</v>
      </c>
      <c r="C150" s="6" t="s">
        <v>24</v>
      </c>
      <c r="D150" s="15">
        <v>1265126.81</v>
      </c>
      <c r="F150" s="15"/>
      <c r="G150" s="15"/>
      <c r="H150" s="15"/>
      <c r="I150" s="15"/>
      <c r="J150" s="15"/>
      <c r="K150" s="15"/>
      <c r="L150" s="15"/>
      <c r="M150" s="15"/>
      <c r="N150" s="15">
        <v>988</v>
      </c>
      <c r="O150" s="15"/>
      <c r="P150" s="15">
        <v>1266114.81</v>
      </c>
      <c r="Q150" s="15"/>
    </row>
    <row r="151" spans="1:17" x14ac:dyDescent="0.2">
      <c r="A151" s="16" t="s">
        <v>23</v>
      </c>
      <c r="B151" s="6" t="s">
        <v>18</v>
      </c>
      <c r="C151" s="6" t="s">
        <v>22</v>
      </c>
      <c r="D151" s="15">
        <v>1068.75</v>
      </c>
      <c r="F151" s="15"/>
      <c r="G151" s="15"/>
      <c r="H151" s="15"/>
      <c r="I151" s="15"/>
      <c r="J151" s="15"/>
      <c r="K151" s="15"/>
      <c r="L151" s="15"/>
      <c r="M151" s="15"/>
      <c r="N151" s="15"/>
      <c r="O151" s="15"/>
      <c r="P151" s="15">
        <v>1068.75</v>
      </c>
      <c r="Q151" s="15"/>
    </row>
    <row r="152" spans="1:17" x14ac:dyDescent="0.2">
      <c r="A152" s="16" t="s">
        <v>21</v>
      </c>
      <c r="B152" s="6" t="s">
        <v>18</v>
      </c>
      <c r="C152" s="6" t="s">
        <v>20</v>
      </c>
      <c r="D152" s="15">
        <v>207160.55</v>
      </c>
      <c r="F152" s="15"/>
      <c r="G152" s="15"/>
      <c r="H152" s="15"/>
      <c r="I152" s="15"/>
      <c r="J152" s="15"/>
      <c r="K152" s="15"/>
      <c r="L152" s="15"/>
      <c r="M152" s="15"/>
      <c r="O152" s="15"/>
      <c r="P152" s="15">
        <v>207160.55</v>
      </c>
      <c r="Q152" s="15"/>
    </row>
    <row r="153" spans="1:17" x14ac:dyDescent="0.2">
      <c r="A153" s="16" t="s">
        <v>19</v>
      </c>
      <c r="B153" s="6" t="s">
        <v>18</v>
      </c>
      <c r="C153" s="6" t="s">
        <v>10</v>
      </c>
      <c r="D153" s="15">
        <v>255034.03</v>
      </c>
      <c r="F153" s="15">
        <v>78370.259999999995</v>
      </c>
      <c r="G153" s="15"/>
      <c r="H153" s="15"/>
      <c r="I153" s="15"/>
      <c r="J153" s="15"/>
      <c r="K153" s="15"/>
      <c r="L153" s="15">
        <v>4577.96</v>
      </c>
      <c r="M153" s="15"/>
      <c r="N153" s="15"/>
      <c r="O153" s="15"/>
      <c r="P153" s="15">
        <v>337982.25</v>
      </c>
      <c r="Q153" s="15"/>
    </row>
    <row r="154" spans="1:17" x14ac:dyDescent="0.2">
      <c r="A154" s="16" t="s">
        <v>17</v>
      </c>
      <c r="B154" s="6" t="s">
        <v>16</v>
      </c>
      <c r="C154" s="6" t="s">
        <v>13</v>
      </c>
      <c r="D154" s="15">
        <v>427421</v>
      </c>
      <c r="F154" s="15"/>
      <c r="G154" s="15"/>
      <c r="H154" s="15"/>
      <c r="I154" s="15"/>
      <c r="J154" s="15"/>
      <c r="K154" s="15"/>
      <c r="L154" s="15"/>
      <c r="M154" s="15"/>
      <c r="N154" s="15"/>
      <c r="O154" s="15"/>
      <c r="P154" s="15">
        <v>427421</v>
      </c>
      <c r="Q154" s="15"/>
    </row>
    <row r="155" spans="1:17" x14ac:dyDescent="0.2">
      <c r="A155" s="16" t="s">
        <v>15</v>
      </c>
      <c r="B155" s="6" t="s">
        <v>14</v>
      </c>
      <c r="C155" s="6" t="s">
        <v>13</v>
      </c>
      <c r="D155" s="15">
        <v>30094.6</v>
      </c>
      <c r="F155" s="15"/>
      <c r="G155" s="15"/>
      <c r="H155" s="15"/>
      <c r="I155" s="15"/>
      <c r="J155" s="15"/>
      <c r="K155" s="15"/>
      <c r="L155" s="15"/>
      <c r="M155" s="15"/>
      <c r="N155" s="15"/>
      <c r="O155" s="15"/>
      <c r="P155" s="15">
        <v>30094.6</v>
      </c>
      <c r="Q155" s="15"/>
    </row>
    <row r="156" spans="1:17" x14ac:dyDescent="0.2">
      <c r="A156" s="16" t="s">
        <v>12</v>
      </c>
      <c r="B156" s="6" t="s">
        <v>11</v>
      </c>
      <c r="C156" s="6" t="s">
        <v>10</v>
      </c>
      <c r="D156" s="15">
        <v>12760.31</v>
      </c>
      <c r="F156" s="15"/>
      <c r="G156" s="15"/>
      <c r="H156" s="15"/>
      <c r="I156" s="15"/>
      <c r="J156" s="15"/>
      <c r="K156" s="15"/>
      <c r="L156" s="15">
        <v>2170</v>
      </c>
      <c r="M156" s="15"/>
      <c r="N156" s="15"/>
      <c r="O156" s="15"/>
      <c r="P156" s="15">
        <v>14930.31</v>
      </c>
      <c r="Q156" s="15"/>
    </row>
    <row r="158" spans="1:17" ht="13.5" thickBot="1" x14ac:dyDescent="0.25">
      <c r="A158" s="14" t="s">
        <v>9</v>
      </c>
      <c r="B158" s="13"/>
      <c r="C158" s="12"/>
      <c r="D158" s="12">
        <f>SUM(D16:D157)</f>
        <v>2168181631.1500001</v>
      </c>
      <c r="E158" s="12">
        <f>SUM(E16:E157)</f>
        <v>2168181631.1500001</v>
      </c>
      <c r="F158" s="12">
        <f>SUM(F16:F157)</f>
        <v>3767600.78</v>
      </c>
      <c r="G158" s="12">
        <f>SUM(G16:G157)</f>
        <v>3767600.7800000003</v>
      </c>
      <c r="H158" s="12">
        <f>SUM(H16:H157)</f>
        <v>6016.96</v>
      </c>
      <c r="I158" s="12">
        <f>SUM(I16:I157)</f>
        <v>6016.96</v>
      </c>
      <c r="J158" s="12">
        <f>SUM(J16:J157)</f>
        <v>80810.850000000006</v>
      </c>
      <c r="K158" s="12">
        <f>SUM(K16:K157)</f>
        <v>80810.850000000006</v>
      </c>
      <c r="L158" s="12">
        <f>SUM(L16:L157)</f>
        <v>382600.11000000004</v>
      </c>
      <c r="M158" s="12">
        <f>SUM(M16:M157)</f>
        <v>382600.11000000004</v>
      </c>
      <c r="N158" s="12">
        <f>SUM(N16:N157)</f>
        <v>26176721.77</v>
      </c>
      <c r="O158" s="12">
        <f>SUM(O16:O157)</f>
        <v>26176721.770000003</v>
      </c>
      <c r="P158" s="12">
        <f>SUM(P16:P157)</f>
        <v>2198595381.6199999</v>
      </c>
      <c r="Q158" s="12">
        <f>SUM(Q16:Q157)</f>
        <v>2198595381.6199999</v>
      </c>
    </row>
    <row r="159" spans="1:17" ht="13.5" thickTop="1" x14ac:dyDescent="0.2"/>
    <row r="164" spans="1:4" x14ac:dyDescent="0.2">
      <c r="A164" s="11" t="s">
        <v>8</v>
      </c>
      <c r="C164" s="11" t="s">
        <v>7</v>
      </c>
    </row>
    <row r="165" spans="1:4" x14ac:dyDescent="0.2">
      <c r="A165" s="11"/>
      <c r="C165" s="9"/>
    </row>
    <row r="166" spans="1:4" x14ac:dyDescent="0.2">
      <c r="A166" s="11"/>
      <c r="C166" s="9"/>
    </row>
    <row r="167" spans="1:4" x14ac:dyDescent="0.2">
      <c r="A167" s="10"/>
      <c r="C167" s="9"/>
      <c r="D167" s="8"/>
    </row>
    <row r="168" spans="1:4" x14ac:dyDescent="0.2">
      <c r="A168" s="7" t="s">
        <v>6</v>
      </c>
      <c r="C168" s="7" t="s">
        <v>5</v>
      </c>
      <c r="D168" s="6"/>
    </row>
    <row r="169" spans="1:4" x14ac:dyDescent="0.2">
      <c r="A169" s="5" t="s">
        <v>4</v>
      </c>
      <c r="C169" s="5" t="s">
        <v>3</v>
      </c>
    </row>
    <row r="170" spans="1:4" x14ac:dyDescent="0.2">
      <c r="C170" s="4" t="s">
        <v>2</v>
      </c>
    </row>
    <row r="177" spans="1:5" x14ac:dyDescent="0.2">
      <c r="A177" s="3" t="s">
        <v>1</v>
      </c>
      <c r="E177" s="2" t="s">
        <v>0</v>
      </c>
    </row>
  </sheetData>
  <autoFilter ref="A14:Q156"/>
  <mergeCells count="13">
    <mergeCell ref="P13:Q13"/>
    <mergeCell ref="D13:E13"/>
    <mergeCell ref="F13:G13"/>
    <mergeCell ref="H13:I13"/>
    <mergeCell ref="J13:K13"/>
    <mergeCell ref="L13:M13"/>
    <mergeCell ref="N13:O13"/>
    <mergeCell ref="A1:Q1"/>
    <mergeCell ref="A2:Q2"/>
    <mergeCell ref="A3:Q3"/>
    <mergeCell ref="A8:Q8"/>
    <mergeCell ref="A9:Q9"/>
    <mergeCell ref="A10:Q10"/>
  </mergeCells>
  <pageMargins left="0.51181102362204722" right="0.27559055118110237" top="0.39370078740157483" bottom="0.31496062992125984" header="0" footer="0"/>
  <pageSetup paperSize="9" orientation="portrait" blackAndWhite="1" errors="NA" horizontalDpi="0" verticalDpi="0" r:id="rId1"/>
  <headerFooter alignWithMargins="0">
    <oddFooter>&amp;R&amp;8&amp;P /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FD300"/>
  <sheetViews>
    <sheetView tabSelected="1" view="pageBreakPreview" zoomScale="85" zoomScaleNormal="100" zoomScaleSheetLayoutView="85" workbookViewId="0">
      <pane ySplit="8" topLeftCell="A232" activePane="bottomLeft" state="frozen"/>
      <selection activeCell="H130" sqref="H130"/>
      <selection pane="bottomLeft" activeCell="F241" sqref="F241"/>
    </sheetView>
  </sheetViews>
  <sheetFormatPr defaultColWidth="9.140625" defaultRowHeight="12.75" x14ac:dyDescent="0.2"/>
  <cols>
    <col min="1" max="1" width="17.28515625" style="45" customWidth="1"/>
    <col min="2" max="2" width="31.5703125" style="45" customWidth="1"/>
    <col min="3" max="3" width="22.140625" style="45" customWidth="1"/>
    <col min="4" max="4" width="10.42578125" style="54" customWidth="1"/>
    <col min="5" max="5" width="18" style="45" customWidth="1"/>
    <col min="6" max="6" width="20" style="45" customWidth="1"/>
    <col min="7" max="7" width="17.85546875" style="45" bestFit="1" customWidth="1"/>
    <col min="8" max="8" width="17.140625" style="45" customWidth="1"/>
    <col min="9" max="11" width="16.5703125" style="46" customWidth="1"/>
    <col min="12" max="12" width="15.42578125" style="45" bestFit="1" customWidth="1"/>
    <col min="13" max="13" width="13.140625" style="45" bestFit="1" customWidth="1"/>
    <col min="14" max="14" width="12.28515625" style="45" bestFit="1" customWidth="1"/>
    <col min="15" max="16384" width="9.140625" style="45"/>
  </cols>
  <sheetData>
    <row r="1" spans="1:14" ht="15.75" x14ac:dyDescent="0.25">
      <c r="A1" s="44" t="s">
        <v>303</v>
      </c>
      <c r="B1" s="44"/>
      <c r="C1" s="44"/>
      <c r="D1" s="44"/>
      <c r="E1" s="44"/>
    </row>
    <row r="2" spans="1:14" s="46" customFormat="1" ht="15.75" x14ac:dyDescent="0.25">
      <c r="A2" s="44" t="s">
        <v>304</v>
      </c>
      <c r="B2" s="44"/>
      <c r="C2" s="44"/>
      <c r="D2" s="44"/>
      <c r="E2" s="44"/>
      <c r="F2" s="45"/>
      <c r="G2" s="47"/>
      <c r="H2" s="45"/>
      <c r="I2" s="46">
        <v>-535267.50000023842</v>
      </c>
    </row>
    <row r="3" spans="1:14" s="46" customFormat="1" ht="15.75" x14ac:dyDescent="0.25">
      <c r="A3" s="44" t="s">
        <v>305</v>
      </c>
      <c r="B3" s="44"/>
      <c r="C3" s="44"/>
      <c r="D3" s="44"/>
      <c r="E3" s="44"/>
      <c r="F3" s="45"/>
      <c r="G3" s="47">
        <v>0</v>
      </c>
      <c r="H3" s="45"/>
      <c r="I3" s="46">
        <v>1643010152.9999998</v>
      </c>
      <c r="K3" s="46">
        <v>520876019.16999996</v>
      </c>
      <c r="N3" s="48">
        <v>772399.9</v>
      </c>
    </row>
    <row r="4" spans="1:14" s="46" customFormat="1" ht="15.75" x14ac:dyDescent="0.25">
      <c r="A4" s="44" t="s">
        <v>306</v>
      </c>
      <c r="B4" s="44"/>
      <c r="C4" s="44"/>
      <c r="D4" s="44"/>
      <c r="E4" s="44"/>
      <c r="F4" s="45"/>
      <c r="G4" s="49">
        <v>246061075.48000002</v>
      </c>
      <c r="H4" s="45"/>
      <c r="I4" s="46">
        <v>1643545420.5</v>
      </c>
    </row>
    <row r="5" spans="1:14" s="46" customFormat="1" ht="15" x14ac:dyDescent="0.2">
      <c r="A5" s="50" t="s">
        <v>297</v>
      </c>
      <c r="B5" s="50"/>
      <c r="C5" s="50"/>
      <c r="D5" s="50"/>
      <c r="E5" s="50"/>
      <c r="F5" s="45"/>
      <c r="G5" s="49">
        <v>246061075.48000002</v>
      </c>
      <c r="H5" s="45" t="s">
        <v>307</v>
      </c>
      <c r="I5" s="46">
        <v>4709968.32</v>
      </c>
    </row>
    <row r="6" spans="1:14" s="46" customFormat="1" x14ac:dyDescent="0.2">
      <c r="A6" s="51"/>
      <c r="B6" s="51"/>
      <c r="C6" s="51"/>
      <c r="D6" s="52"/>
      <c r="E6" s="51"/>
      <c r="F6" s="45"/>
      <c r="G6" s="45" t="s">
        <v>308</v>
      </c>
      <c r="H6" s="45" t="s">
        <v>309</v>
      </c>
      <c r="I6" s="46">
        <v>927101452.17999995</v>
      </c>
      <c r="K6" s="46">
        <v>927101452.17999983</v>
      </c>
      <c r="L6" s="46">
        <v>0</v>
      </c>
    </row>
    <row r="7" spans="1:14" s="46" customFormat="1" ht="13.5" thickBot="1" x14ac:dyDescent="0.25">
      <c r="A7" s="53" t="s">
        <v>310</v>
      </c>
      <c r="B7" s="45"/>
      <c r="C7" s="54"/>
      <c r="D7" s="55"/>
      <c r="E7" s="54"/>
      <c r="F7" s="45" t="s">
        <v>309</v>
      </c>
      <c r="G7" s="45"/>
      <c r="H7" s="45" t="s">
        <v>311</v>
      </c>
      <c r="I7" s="46">
        <v>711734000</v>
      </c>
    </row>
    <row r="8" spans="1:14" s="46" customFormat="1" ht="20.25" customHeight="1" thickBot="1" x14ac:dyDescent="0.25">
      <c r="A8" s="56" t="s">
        <v>312</v>
      </c>
      <c r="B8" s="57" t="s">
        <v>313</v>
      </c>
      <c r="C8" s="57" t="s">
        <v>314</v>
      </c>
      <c r="D8" s="58" t="s">
        <v>315</v>
      </c>
      <c r="E8" s="59" t="s">
        <v>316</v>
      </c>
      <c r="F8" s="49">
        <v>1638835452.1799998</v>
      </c>
      <c r="G8" s="45"/>
      <c r="H8" s="45"/>
      <c r="I8" s="46" t="s">
        <v>309</v>
      </c>
    </row>
    <row r="9" spans="1:14" s="46" customFormat="1" x14ac:dyDescent="0.2">
      <c r="A9" s="60"/>
      <c r="B9" s="61"/>
      <c r="C9" s="62"/>
      <c r="D9" s="63"/>
      <c r="E9" s="64"/>
      <c r="F9" s="45"/>
      <c r="G9" s="45"/>
      <c r="H9" s="45"/>
    </row>
    <row r="10" spans="1:14" s="46" customFormat="1" ht="12.75" customHeight="1" x14ac:dyDescent="0.2">
      <c r="A10" s="162" t="s">
        <v>317</v>
      </c>
      <c r="B10" s="66" t="s">
        <v>318</v>
      </c>
      <c r="C10" s="67" t="s">
        <v>319</v>
      </c>
      <c r="D10" s="68">
        <v>43832</v>
      </c>
      <c r="E10" s="69">
        <f>5970000+662906000</f>
        <v>668876000</v>
      </c>
      <c r="F10" s="45"/>
      <c r="G10" s="49"/>
      <c r="H10" s="49">
        <v>668876000</v>
      </c>
      <c r="L10" s="70">
        <v>687954593.95000005</v>
      </c>
    </row>
    <row r="11" spans="1:14" s="46" customFormat="1" ht="12.75" customHeight="1" x14ac:dyDescent="0.2">
      <c r="A11" s="65"/>
      <c r="B11" s="66" t="s">
        <v>320</v>
      </c>
      <c r="C11" s="67" t="s">
        <v>319</v>
      </c>
      <c r="D11" s="68">
        <v>44228</v>
      </c>
      <c r="E11" s="69">
        <f>5972000+6605000</f>
        <v>12577000</v>
      </c>
      <c r="F11" s="45"/>
      <c r="G11" s="49"/>
      <c r="H11" s="49">
        <v>12577000</v>
      </c>
      <c r="L11" s="46">
        <v>19078593.950000048</v>
      </c>
    </row>
    <row r="12" spans="1:14" s="46" customFormat="1" ht="12.75" customHeight="1" x14ac:dyDescent="0.2">
      <c r="A12" s="65"/>
      <c r="B12" s="66" t="s">
        <v>321</v>
      </c>
      <c r="C12" s="67" t="s">
        <v>319</v>
      </c>
      <c r="D12" s="68">
        <v>44256</v>
      </c>
      <c r="E12" s="69">
        <v>14911000</v>
      </c>
      <c r="F12" s="45"/>
      <c r="G12" s="49"/>
      <c r="H12" s="49">
        <v>14911000</v>
      </c>
    </row>
    <row r="13" spans="1:14" s="46" customFormat="1" ht="12.75" customHeight="1" x14ac:dyDescent="0.2">
      <c r="A13" s="65"/>
      <c r="B13" s="66" t="s">
        <v>322</v>
      </c>
      <c r="C13" s="67" t="s">
        <v>323</v>
      </c>
      <c r="D13" s="68">
        <v>44287</v>
      </c>
      <c r="E13" s="69">
        <v>15370000</v>
      </c>
      <c r="F13" s="45"/>
      <c r="G13" s="49">
        <v>15370000</v>
      </c>
      <c r="H13" s="49">
        <v>15370000</v>
      </c>
    </row>
    <row r="14" spans="1:14" s="46" customFormat="1" ht="12.75" hidden="1" customHeight="1" x14ac:dyDescent="0.2">
      <c r="A14" s="65"/>
      <c r="B14" s="66" t="s">
        <v>324</v>
      </c>
      <c r="C14" s="67"/>
      <c r="D14" s="68"/>
      <c r="E14" s="69"/>
      <c r="F14" s="45"/>
      <c r="G14" s="49"/>
      <c r="H14" s="49"/>
      <c r="L14" s="46">
        <v>5972000</v>
      </c>
      <c r="M14" s="46">
        <v>6605000</v>
      </c>
    </row>
    <row r="15" spans="1:14" s="46" customFormat="1" ht="12.75" hidden="1" customHeight="1" x14ac:dyDescent="0.2">
      <c r="A15" s="65"/>
      <c r="B15" s="66" t="s">
        <v>325</v>
      </c>
      <c r="C15" s="67"/>
      <c r="D15" s="68"/>
      <c r="E15" s="69"/>
      <c r="F15" s="45"/>
    </row>
    <row r="16" spans="1:14" s="46" customFormat="1" ht="12.75" hidden="1" customHeight="1" x14ac:dyDescent="0.2">
      <c r="A16" s="65"/>
      <c r="B16" s="66" t="s">
        <v>326</v>
      </c>
      <c r="C16" s="67"/>
      <c r="D16" s="68"/>
      <c r="E16" s="69"/>
      <c r="F16" s="45"/>
    </row>
    <row r="17" spans="1:12" s="46" customFormat="1" x14ac:dyDescent="0.2">
      <c r="A17" s="65"/>
      <c r="B17" s="66"/>
      <c r="C17" s="67"/>
      <c r="D17" s="68"/>
      <c r="E17" s="69"/>
      <c r="F17" s="45"/>
      <c r="G17" s="45"/>
      <c r="H17" s="45"/>
      <c r="L17" s="45"/>
    </row>
    <row r="18" spans="1:12" s="46" customFormat="1" ht="15.75" customHeight="1" x14ac:dyDescent="0.2">
      <c r="A18" s="65"/>
      <c r="B18" s="71" t="s">
        <v>327</v>
      </c>
      <c r="C18" s="71"/>
      <c r="D18" s="72"/>
      <c r="E18" s="73">
        <f>SUM(E10:E17)</f>
        <v>711734000</v>
      </c>
      <c r="F18" s="49">
        <v>711734000</v>
      </c>
      <c r="G18" s="45"/>
      <c r="H18" s="45"/>
      <c r="I18" s="46">
        <v>711734000</v>
      </c>
      <c r="L18" s="45"/>
    </row>
    <row r="19" spans="1:12" s="46" customFormat="1" x14ac:dyDescent="0.2">
      <c r="A19" s="65"/>
      <c r="B19" s="74"/>
      <c r="C19" s="75"/>
      <c r="D19" s="76"/>
      <c r="E19" s="77"/>
      <c r="F19" s="45"/>
      <c r="G19" s="45"/>
      <c r="H19" s="45"/>
      <c r="L19" s="45"/>
    </row>
    <row r="20" spans="1:12" s="46" customFormat="1" x14ac:dyDescent="0.2">
      <c r="A20" s="65"/>
      <c r="B20" s="78" t="s">
        <v>328</v>
      </c>
      <c r="C20" s="79" t="s">
        <v>329</v>
      </c>
      <c r="D20" s="80">
        <v>44243</v>
      </c>
      <c r="E20" s="81">
        <v>30000</v>
      </c>
      <c r="F20" s="45"/>
      <c r="G20" s="49"/>
      <c r="H20" s="49">
        <v>30000</v>
      </c>
      <c r="L20" s="45"/>
    </row>
    <row r="21" spans="1:12" s="46" customFormat="1" x14ac:dyDescent="0.2">
      <c r="A21" s="65"/>
      <c r="B21" s="78" t="s">
        <v>330</v>
      </c>
      <c r="C21" s="79" t="s">
        <v>331</v>
      </c>
      <c r="D21" s="80">
        <v>44256</v>
      </c>
      <c r="E21" s="81">
        <v>28994.02</v>
      </c>
      <c r="F21" s="45"/>
      <c r="G21" s="49"/>
      <c r="H21" s="49">
        <v>28994.02</v>
      </c>
      <c r="L21" s="45"/>
    </row>
    <row r="22" spans="1:12" s="46" customFormat="1" x14ac:dyDescent="0.2">
      <c r="A22" s="65"/>
      <c r="B22" s="78"/>
      <c r="C22" s="82"/>
      <c r="D22" s="76"/>
      <c r="E22" s="77"/>
      <c r="F22" s="45"/>
      <c r="G22" s="45"/>
      <c r="H22" s="45"/>
      <c r="L22" s="45"/>
    </row>
    <row r="23" spans="1:12" s="46" customFormat="1" ht="12.75" customHeight="1" x14ac:dyDescent="0.2">
      <c r="A23" s="65"/>
      <c r="B23" s="83" t="s">
        <v>332</v>
      </c>
      <c r="C23" s="84"/>
      <c r="D23" s="85"/>
      <c r="E23" s="73">
        <f>SUM(E20:E22)</f>
        <v>58994.020000000004</v>
      </c>
      <c r="F23" s="49">
        <v>58994.020000000004</v>
      </c>
      <c r="G23" s="45"/>
      <c r="H23" s="45"/>
      <c r="I23" s="46">
        <v>58994.020000000004</v>
      </c>
      <c r="J23" s="46">
        <v>0</v>
      </c>
    </row>
    <row r="24" spans="1:12" s="46" customFormat="1" x14ac:dyDescent="0.2">
      <c r="A24" s="65"/>
      <c r="B24" s="66"/>
      <c r="C24" s="82"/>
      <c r="D24" s="76"/>
      <c r="E24" s="86"/>
      <c r="F24" s="45"/>
      <c r="G24" s="49"/>
      <c r="H24" s="49"/>
      <c r="L24" s="45"/>
    </row>
    <row r="25" spans="1:12" s="46" customFormat="1" x14ac:dyDescent="0.2">
      <c r="A25" s="65"/>
      <c r="B25" s="66" t="s">
        <v>333</v>
      </c>
      <c r="C25" s="82">
        <v>202102263</v>
      </c>
      <c r="D25" s="76">
        <v>44231</v>
      </c>
      <c r="E25" s="86">
        <v>1562412</v>
      </c>
      <c r="F25" s="45"/>
      <c r="G25" s="49"/>
      <c r="H25" s="49">
        <v>1562412</v>
      </c>
      <c r="L25" s="45"/>
    </row>
    <row r="26" spans="1:12" s="46" customFormat="1" x14ac:dyDescent="0.2">
      <c r="A26" s="65"/>
      <c r="B26" s="66" t="s">
        <v>333</v>
      </c>
      <c r="C26" s="82">
        <v>202102296</v>
      </c>
      <c r="D26" s="76">
        <v>44235</v>
      </c>
      <c r="E26" s="86">
        <v>625000</v>
      </c>
      <c r="F26" s="45"/>
      <c r="G26" s="49"/>
      <c r="H26" s="49">
        <v>625000</v>
      </c>
      <c r="L26" s="45"/>
    </row>
    <row r="27" spans="1:12" s="46" customFormat="1" x14ac:dyDescent="0.2">
      <c r="A27" s="65"/>
      <c r="B27" s="66" t="s">
        <v>334</v>
      </c>
      <c r="C27" s="82">
        <v>202103004</v>
      </c>
      <c r="D27" s="76">
        <v>44256</v>
      </c>
      <c r="E27" s="86">
        <v>5526</v>
      </c>
      <c r="F27" s="45"/>
      <c r="G27" s="49"/>
      <c r="H27" s="49">
        <v>5526</v>
      </c>
      <c r="L27" s="45"/>
    </row>
    <row r="28" spans="1:12" s="46" customFormat="1" x14ac:dyDescent="0.2">
      <c r="A28" s="65"/>
      <c r="B28" s="66" t="s">
        <v>335</v>
      </c>
      <c r="C28" s="82">
        <v>202103082</v>
      </c>
      <c r="D28" s="76">
        <v>44257</v>
      </c>
      <c r="E28" s="86">
        <v>310000</v>
      </c>
      <c r="F28" s="45"/>
      <c r="G28" s="49"/>
      <c r="H28" s="49">
        <v>310000</v>
      </c>
      <c r="L28" s="45"/>
    </row>
    <row r="29" spans="1:12" s="46" customFormat="1" x14ac:dyDescent="0.2">
      <c r="A29" s="65"/>
      <c r="B29" s="66" t="s">
        <v>336</v>
      </c>
      <c r="C29" s="82">
        <v>202104003</v>
      </c>
      <c r="D29" s="76">
        <v>44293</v>
      </c>
      <c r="E29" s="86">
        <v>3000000</v>
      </c>
      <c r="F29" s="45"/>
      <c r="G29" s="49">
        <v>3000000</v>
      </c>
      <c r="H29" s="49">
        <v>3000000</v>
      </c>
      <c r="L29" s="45"/>
    </row>
    <row r="30" spans="1:12" s="46" customFormat="1" x14ac:dyDescent="0.2">
      <c r="A30" s="65"/>
      <c r="B30" s="66" t="s">
        <v>337</v>
      </c>
      <c r="C30" s="82">
        <v>202104004</v>
      </c>
      <c r="D30" s="76">
        <v>44293</v>
      </c>
      <c r="E30" s="86">
        <v>243888.48</v>
      </c>
      <c r="F30" s="45"/>
      <c r="G30" s="49">
        <v>243888.48</v>
      </c>
      <c r="H30" s="49">
        <v>243888.48</v>
      </c>
      <c r="L30" s="45"/>
    </row>
    <row r="31" spans="1:12" s="46" customFormat="1" x14ac:dyDescent="0.2">
      <c r="A31" s="65"/>
      <c r="B31" s="66" t="s">
        <v>335</v>
      </c>
      <c r="C31" s="82">
        <v>202104163</v>
      </c>
      <c r="D31" s="80">
        <v>44299</v>
      </c>
      <c r="E31" s="81">
        <v>443240</v>
      </c>
      <c r="F31" s="45"/>
      <c r="G31" s="49">
        <v>443240</v>
      </c>
      <c r="H31" s="49">
        <v>443240</v>
      </c>
      <c r="L31" s="45"/>
    </row>
    <row r="32" spans="1:12" s="46" customFormat="1" hidden="1" x14ac:dyDescent="0.2">
      <c r="A32" s="65"/>
      <c r="B32" s="66"/>
      <c r="C32" s="82"/>
      <c r="D32" s="76"/>
      <c r="E32" s="86"/>
      <c r="F32" s="45"/>
      <c r="G32" s="49"/>
      <c r="H32" s="49"/>
      <c r="L32" s="45"/>
    </row>
    <row r="33" spans="1:12" s="46" customFormat="1" hidden="1" x14ac:dyDescent="0.2">
      <c r="A33" s="65"/>
      <c r="B33" s="66"/>
      <c r="C33" s="82"/>
      <c r="D33" s="76"/>
      <c r="E33" s="86"/>
      <c r="F33" s="45"/>
      <c r="G33" s="49"/>
      <c r="H33" s="49"/>
      <c r="L33" s="45"/>
    </row>
    <row r="34" spans="1:12" s="46" customFormat="1" x14ac:dyDescent="0.2">
      <c r="A34" s="65"/>
      <c r="B34" s="78"/>
      <c r="C34" s="82"/>
      <c r="D34" s="76"/>
      <c r="E34" s="77"/>
      <c r="F34" s="45"/>
      <c r="G34" s="45"/>
      <c r="H34" s="45"/>
      <c r="L34" s="45"/>
    </row>
    <row r="35" spans="1:12" s="46" customFormat="1" ht="12.75" customHeight="1" x14ac:dyDescent="0.2">
      <c r="A35" s="65"/>
      <c r="B35" s="83" t="s">
        <v>338</v>
      </c>
      <c r="C35" s="84"/>
      <c r="D35" s="85"/>
      <c r="E35" s="73">
        <f>SUM(E25:E34)</f>
        <v>6190066.4800000004</v>
      </c>
      <c r="F35" s="49">
        <v>6190066.4800000004</v>
      </c>
      <c r="G35" s="45"/>
      <c r="H35" s="45"/>
      <c r="I35" s="46">
        <v>6190066.4800000004</v>
      </c>
      <c r="J35" s="46">
        <v>0</v>
      </c>
    </row>
    <row r="36" spans="1:12" s="46" customFormat="1" x14ac:dyDescent="0.2">
      <c r="A36" s="65"/>
      <c r="B36" s="78"/>
      <c r="C36" s="82"/>
      <c r="D36" s="76"/>
      <c r="E36" s="77"/>
      <c r="F36" s="45"/>
      <c r="G36" s="45"/>
      <c r="H36" s="45"/>
      <c r="L36" s="45"/>
    </row>
    <row r="37" spans="1:12" s="46" customFormat="1" x14ac:dyDescent="0.2">
      <c r="A37" s="65"/>
      <c r="B37" s="78" t="s">
        <v>339</v>
      </c>
      <c r="C37" s="82">
        <v>202101098</v>
      </c>
      <c r="D37" s="76">
        <v>44217</v>
      </c>
      <c r="E37" s="86">
        <v>63218</v>
      </c>
      <c r="F37" s="45"/>
      <c r="G37" s="49"/>
      <c r="H37" s="49">
        <v>63218</v>
      </c>
      <c r="L37" s="45"/>
    </row>
    <row r="38" spans="1:12" s="46" customFormat="1" x14ac:dyDescent="0.2">
      <c r="A38" s="65"/>
      <c r="B38" s="78" t="s">
        <v>339</v>
      </c>
      <c r="C38" s="82">
        <v>202102286</v>
      </c>
      <c r="D38" s="76">
        <v>44232</v>
      </c>
      <c r="E38" s="86">
        <v>45718</v>
      </c>
      <c r="F38" s="45"/>
      <c r="G38" s="49"/>
      <c r="H38" s="49">
        <v>45718</v>
      </c>
      <c r="L38" s="45"/>
    </row>
    <row r="39" spans="1:12" s="46" customFormat="1" x14ac:dyDescent="0.2">
      <c r="A39" s="65"/>
      <c r="B39" s="78" t="s">
        <v>340</v>
      </c>
      <c r="C39" s="82">
        <v>202103304</v>
      </c>
      <c r="D39" s="76">
        <v>44256</v>
      </c>
      <c r="E39" s="86">
        <v>42955.54</v>
      </c>
      <c r="F39" s="45"/>
      <c r="G39" s="49"/>
      <c r="H39" s="49">
        <v>42955.54</v>
      </c>
      <c r="L39" s="45"/>
    </row>
    <row r="40" spans="1:12" s="46" customFormat="1" x14ac:dyDescent="0.2">
      <c r="A40" s="65"/>
      <c r="B40" s="78" t="s">
        <v>341</v>
      </c>
      <c r="C40" s="82">
        <v>202103108</v>
      </c>
      <c r="D40" s="76">
        <v>44259</v>
      </c>
      <c r="E40" s="86">
        <v>95718</v>
      </c>
      <c r="F40" s="45"/>
      <c r="G40" s="49"/>
      <c r="H40" s="49">
        <v>95718</v>
      </c>
      <c r="L40" s="45"/>
    </row>
    <row r="41" spans="1:12" s="46" customFormat="1" x14ac:dyDescent="0.2">
      <c r="A41" s="65"/>
      <c r="B41" s="78" t="s">
        <v>341</v>
      </c>
      <c r="C41" s="82">
        <v>202104382</v>
      </c>
      <c r="D41" s="76">
        <v>44302</v>
      </c>
      <c r="E41" s="86">
        <v>45718</v>
      </c>
      <c r="F41" s="45"/>
      <c r="G41" s="49">
        <v>45718</v>
      </c>
      <c r="H41" s="49">
        <v>45718</v>
      </c>
      <c r="L41" s="45"/>
    </row>
    <row r="42" spans="1:12" s="46" customFormat="1" x14ac:dyDescent="0.2">
      <c r="A42" s="65"/>
      <c r="B42" s="78"/>
      <c r="C42" s="82"/>
      <c r="D42" s="76"/>
      <c r="E42" s="77"/>
      <c r="F42" s="45"/>
      <c r="G42" s="45"/>
      <c r="H42" s="45"/>
      <c r="L42" s="45"/>
    </row>
    <row r="43" spans="1:12" s="46" customFormat="1" ht="12.75" customHeight="1" x14ac:dyDescent="0.2">
      <c r="A43" s="65"/>
      <c r="B43" s="83" t="s">
        <v>342</v>
      </c>
      <c r="C43" s="84"/>
      <c r="D43" s="85"/>
      <c r="E43" s="73">
        <f>SUM(E37:E42)</f>
        <v>293327.54000000004</v>
      </c>
      <c r="F43" s="49">
        <v>293327.54000000004</v>
      </c>
      <c r="G43" s="45"/>
      <c r="H43" s="45"/>
      <c r="I43" s="46">
        <v>293327.54000000004</v>
      </c>
      <c r="J43" s="46">
        <v>0</v>
      </c>
    </row>
    <row r="44" spans="1:12" s="46" customFormat="1" x14ac:dyDescent="0.2">
      <c r="A44" s="65"/>
      <c r="B44" s="78"/>
      <c r="C44" s="82"/>
      <c r="D44" s="76"/>
      <c r="E44" s="86"/>
      <c r="F44" s="45"/>
      <c r="G44" s="49"/>
      <c r="H44" s="49"/>
      <c r="L44" s="45"/>
    </row>
    <row r="45" spans="1:12" s="46" customFormat="1" x14ac:dyDescent="0.2">
      <c r="A45" s="65"/>
      <c r="B45" s="78" t="s">
        <v>343</v>
      </c>
      <c r="C45" s="82">
        <v>202102287</v>
      </c>
      <c r="D45" s="76">
        <v>44232</v>
      </c>
      <c r="E45" s="86">
        <v>300000</v>
      </c>
      <c r="F45" s="45"/>
      <c r="G45" s="49"/>
      <c r="H45" s="49">
        <v>300000</v>
      </c>
      <c r="L45" s="45"/>
    </row>
    <row r="46" spans="1:12" s="46" customFormat="1" hidden="1" x14ac:dyDescent="0.2">
      <c r="A46" s="65"/>
      <c r="B46" s="78"/>
      <c r="C46" s="82"/>
      <c r="D46" s="76"/>
      <c r="E46" s="86"/>
      <c r="F46" s="45"/>
      <c r="G46" s="49"/>
      <c r="H46" s="49"/>
      <c r="L46" s="45"/>
    </row>
    <row r="47" spans="1:12" s="46" customFormat="1" x14ac:dyDescent="0.2">
      <c r="A47" s="65"/>
      <c r="B47" s="78"/>
      <c r="C47" s="82"/>
      <c r="D47" s="76"/>
      <c r="E47" s="77"/>
      <c r="F47" s="45"/>
      <c r="G47" s="49"/>
      <c r="H47" s="49"/>
      <c r="L47" s="45"/>
    </row>
    <row r="48" spans="1:12" s="46" customFormat="1" x14ac:dyDescent="0.2">
      <c r="A48" s="65"/>
      <c r="B48" s="83" t="s">
        <v>344</v>
      </c>
      <c r="C48" s="84"/>
      <c r="D48" s="85"/>
      <c r="E48" s="73">
        <f>SUM(E45:E47)</f>
        <v>300000</v>
      </c>
      <c r="F48" s="49">
        <v>300000</v>
      </c>
      <c r="G48" s="49"/>
      <c r="H48" s="49"/>
      <c r="I48" s="46">
        <v>300000</v>
      </c>
      <c r="J48" s="46">
        <v>0</v>
      </c>
      <c r="L48" s="45"/>
    </row>
    <row r="49" spans="1:12" s="46" customFormat="1" hidden="1" x14ac:dyDescent="0.2">
      <c r="A49" s="65"/>
      <c r="B49" s="78"/>
      <c r="C49" s="82"/>
      <c r="D49" s="76"/>
      <c r="E49" s="86"/>
      <c r="F49" s="45"/>
      <c r="G49" s="49"/>
      <c r="H49" s="49"/>
      <c r="L49" s="45"/>
    </row>
    <row r="50" spans="1:12" s="46" customFormat="1" ht="12.75" hidden="1" customHeight="1" x14ac:dyDescent="0.2">
      <c r="A50" s="65"/>
      <c r="B50" s="78"/>
      <c r="C50" s="87"/>
      <c r="D50" s="76"/>
      <c r="E50" s="86"/>
      <c r="F50" s="45"/>
      <c r="G50" s="45"/>
      <c r="H50" s="45"/>
    </row>
    <row r="51" spans="1:12" s="46" customFormat="1" hidden="1" x14ac:dyDescent="0.2">
      <c r="A51" s="65"/>
      <c r="B51" s="78" t="s">
        <v>345</v>
      </c>
      <c r="C51" s="82"/>
      <c r="D51" s="76"/>
      <c r="E51" s="86"/>
      <c r="F51" s="45"/>
      <c r="L51" s="45"/>
    </row>
    <row r="52" spans="1:12" s="46" customFormat="1" hidden="1" x14ac:dyDescent="0.2">
      <c r="A52" s="65"/>
      <c r="B52" s="66"/>
      <c r="C52" s="82"/>
      <c r="D52" s="80"/>
      <c r="E52" s="81"/>
      <c r="F52" s="45"/>
      <c r="L52" s="45"/>
    </row>
    <row r="53" spans="1:12" s="46" customFormat="1" hidden="1" x14ac:dyDescent="0.2">
      <c r="A53" s="65"/>
      <c r="B53" s="66"/>
      <c r="C53" s="82"/>
      <c r="D53" s="80"/>
      <c r="E53" s="81"/>
      <c r="F53" s="45"/>
      <c r="L53" s="45"/>
    </row>
    <row r="54" spans="1:12" s="46" customFormat="1" hidden="1" x14ac:dyDescent="0.2">
      <c r="A54" s="65"/>
      <c r="B54" s="78"/>
      <c r="C54" s="82"/>
      <c r="D54" s="76"/>
      <c r="E54" s="86"/>
      <c r="F54" s="45"/>
      <c r="G54" s="49"/>
      <c r="H54" s="49"/>
      <c r="L54" s="45"/>
    </row>
    <row r="55" spans="1:12" s="46" customFormat="1" ht="12.75" hidden="1" customHeight="1" x14ac:dyDescent="0.2">
      <c r="A55" s="65"/>
      <c r="B55" s="83" t="s">
        <v>346</v>
      </c>
      <c r="C55" s="84"/>
      <c r="D55" s="85"/>
      <c r="E55" s="73">
        <f>SUM(E51:E54)</f>
        <v>0</v>
      </c>
      <c r="F55" s="49">
        <v>0</v>
      </c>
      <c r="G55" s="45"/>
      <c r="H55" s="45"/>
    </row>
    <row r="56" spans="1:12" s="46" customFormat="1" ht="12.75" customHeight="1" x14ac:dyDescent="0.2">
      <c r="A56" s="65"/>
      <c r="B56" s="78"/>
      <c r="C56" s="87"/>
      <c r="D56" s="76"/>
      <c r="E56" s="86"/>
      <c r="F56" s="45"/>
      <c r="G56" s="49"/>
      <c r="H56" s="49"/>
    </row>
    <row r="57" spans="1:12" s="46" customFormat="1" ht="12.75" customHeight="1" x14ac:dyDescent="0.2">
      <c r="A57" s="65"/>
      <c r="B57" s="78" t="s">
        <v>347</v>
      </c>
      <c r="C57" s="87" t="s">
        <v>348</v>
      </c>
      <c r="D57" s="76">
        <v>44223</v>
      </c>
      <c r="E57" s="86">
        <v>9163399.4499999993</v>
      </c>
      <c r="F57" s="45"/>
      <c r="G57" s="49"/>
      <c r="H57" s="49">
        <v>9163399.4499999993</v>
      </c>
    </row>
    <row r="58" spans="1:12" s="46" customFormat="1" ht="12.75" customHeight="1" x14ac:dyDescent="0.2">
      <c r="A58" s="65"/>
      <c r="B58" s="78" t="s">
        <v>349</v>
      </c>
      <c r="C58" s="87" t="s">
        <v>350</v>
      </c>
      <c r="D58" s="76">
        <v>44253</v>
      </c>
      <c r="E58" s="86">
        <v>744000</v>
      </c>
      <c r="F58" s="45"/>
      <c r="G58" s="49"/>
      <c r="H58" s="49">
        <v>744000</v>
      </c>
    </row>
    <row r="59" spans="1:12" s="46" customFormat="1" ht="12.75" customHeight="1" x14ac:dyDescent="0.2">
      <c r="A59" s="65"/>
      <c r="B59" s="78" t="s">
        <v>351</v>
      </c>
      <c r="C59" s="87" t="s">
        <v>350</v>
      </c>
      <c r="D59" s="76">
        <v>44253</v>
      </c>
      <c r="E59" s="86">
        <v>10145582.41</v>
      </c>
      <c r="F59" s="45"/>
      <c r="G59" s="49"/>
      <c r="H59" s="49">
        <v>10145582.41</v>
      </c>
    </row>
    <row r="60" spans="1:12" s="46" customFormat="1" ht="12.75" customHeight="1" x14ac:dyDescent="0.2">
      <c r="A60" s="65"/>
      <c r="B60" s="78" t="s">
        <v>347</v>
      </c>
      <c r="C60" s="87" t="s">
        <v>350</v>
      </c>
      <c r="D60" s="76">
        <v>44253</v>
      </c>
      <c r="E60" s="86">
        <v>3814006</v>
      </c>
      <c r="F60" s="45"/>
      <c r="G60" s="49"/>
      <c r="H60" s="49">
        <v>3814006</v>
      </c>
    </row>
    <row r="61" spans="1:12" s="46" customFormat="1" ht="12.75" customHeight="1" x14ac:dyDescent="0.2">
      <c r="A61" s="65"/>
      <c r="B61" s="78" t="s">
        <v>351</v>
      </c>
      <c r="C61" s="87" t="s">
        <v>352</v>
      </c>
      <c r="D61" s="76">
        <v>44302</v>
      </c>
      <c r="E61" s="86">
        <v>17171164.82</v>
      </c>
      <c r="F61" s="45"/>
      <c r="G61" s="49">
        <v>17171164.82</v>
      </c>
      <c r="H61" s="49">
        <v>17171164.82</v>
      </c>
    </row>
    <row r="62" spans="1:12" s="46" customFormat="1" ht="12.75" customHeight="1" x14ac:dyDescent="0.2">
      <c r="A62" s="65"/>
      <c r="B62" s="78" t="s">
        <v>349</v>
      </c>
      <c r="C62" s="87" t="s">
        <v>352</v>
      </c>
      <c r="D62" s="76">
        <v>44302</v>
      </c>
      <c r="E62" s="86">
        <v>10939704.92</v>
      </c>
      <c r="F62" s="45"/>
      <c r="G62" s="49">
        <v>10939704.92</v>
      </c>
      <c r="H62" s="49">
        <v>10939704.92</v>
      </c>
    </row>
    <row r="63" spans="1:12" s="46" customFormat="1" ht="12.75" customHeight="1" x14ac:dyDescent="0.2">
      <c r="A63" s="65"/>
      <c r="B63" s="78" t="s">
        <v>353</v>
      </c>
      <c r="C63" s="87" t="s">
        <v>352</v>
      </c>
      <c r="D63" s="76">
        <v>44302</v>
      </c>
      <c r="E63" s="86">
        <v>1566616.67</v>
      </c>
      <c r="F63" s="45"/>
      <c r="G63" s="49">
        <v>1566616.67</v>
      </c>
      <c r="H63" s="49">
        <v>1566616.67</v>
      </c>
    </row>
    <row r="64" spans="1:12" s="46" customFormat="1" ht="12.75" customHeight="1" x14ac:dyDescent="0.2">
      <c r="A64" s="65"/>
      <c r="B64" s="88"/>
      <c r="C64" s="89"/>
      <c r="D64" s="90"/>
      <c r="E64" s="86"/>
      <c r="F64" s="45"/>
      <c r="G64" s="45"/>
      <c r="H64" s="45"/>
    </row>
    <row r="65" spans="1:12" s="46" customFormat="1" ht="12.75" customHeight="1" x14ac:dyDescent="0.2">
      <c r="A65" s="65"/>
      <c r="B65" s="83" t="s">
        <v>354</v>
      </c>
      <c r="C65" s="84"/>
      <c r="D65" s="85"/>
      <c r="E65" s="73">
        <f>SUM(E56:E64)</f>
        <v>53544474.270000003</v>
      </c>
      <c r="F65" s="49">
        <v>53544474.270000003</v>
      </c>
      <c r="G65" s="45"/>
      <c r="H65" s="45"/>
      <c r="I65" s="46">
        <v>53544474.270000003</v>
      </c>
      <c r="J65" s="46">
        <v>0</v>
      </c>
    </row>
    <row r="66" spans="1:12" s="46" customFormat="1" ht="12.75" customHeight="1" x14ac:dyDescent="0.2">
      <c r="A66" s="65"/>
      <c r="B66" s="91"/>
      <c r="C66" s="91"/>
      <c r="D66" s="92"/>
      <c r="E66" s="77"/>
      <c r="F66" s="45"/>
      <c r="G66" s="49"/>
      <c r="H66" s="49"/>
    </row>
    <row r="67" spans="1:12" s="46" customFormat="1" ht="12.75" customHeight="1" x14ac:dyDescent="0.2">
      <c r="A67" s="65"/>
      <c r="B67" s="66" t="s">
        <v>355</v>
      </c>
      <c r="C67" s="79" t="s">
        <v>356</v>
      </c>
      <c r="D67" s="80">
        <v>44228</v>
      </c>
      <c r="E67" s="81">
        <v>318962.5</v>
      </c>
      <c r="F67" s="45"/>
      <c r="G67" s="49"/>
      <c r="H67" s="49">
        <v>318962.5</v>
      </c>
    </row>
    <row r="68" spans="1:12" s="46" customFormat="1" ht="12.75" customHeight="1" x14ac:dyDescent="0.2">
      <c r="A68" s="65"/>
      <c r="B68" s="66" t="s">
        <v>357</v>
      </c>
      <c r="C68" s="87" t="s">
        <v>331</v>
      </c>
      <c r="D68" s="76">
        <v>44256</v>
      </c>
      <c r="E68" s="86">
        <v>7145627.7400000002</v>
      </c>
      <c r="F68" s="45"/>
      <c r="G68" s="49"/>
      <c r="H68" s="49">
        <v>7145627.7400000002</v>
      </c>
    </row>
    <row r="69" spans="1:12" s="46" customFormat="1" ht="12.75" customHeight="1" x14ac:dyDescent="0.2">
      <c r="A69" s="65"/>
      <c r="B69" s="66" t="s">
        <v>355</v>
      </c>
      <c r="C69" s="87" t="s">
        <v>358</v>
      </c>
      <c r="D69" s="76">
        <v>44256</v>
      </c>
      <c r="E69" s="86">
        <v>293356.25</v>
      </c>
      <c r="F69" s="45"/>
      <c r="G69" s="49"/>
      <c r="H69" s="49">
        <v>293356.25</v>
      </c>
    </row>
    <row r="70" spans="1:12" s="46" customFormat="1" ht="12.75" customHeight="1" x14ac:dyDescent="0.2">
      <c r="A70" s="65"/>
      <c r="B70" s="66" t="s">
        <v>355</v>
      </c>
      <c r="C70" s="79" t="s">
        <v>359</v>
      </c>
      <c r="D70" s="80">
        <v>44294</v>
      </c>
      <c r="E70" s="81">
        <v>1372631.25</v>
      </c>
      <c r="F70" s="45"/>
      <c r="G70" s="49">
        <v>1372631.25</v>
      </c>
      <c r="H70" s="49">
        <v>1372631.25</v>
      </c>
    </row>
    <row r="71" spans="1:12" s="46" customFormat="1" ht="12.75" customHeight="1" x14ac:dyDescent="0.2">
      <c r="A71" s="65"/>
      <c r="B71" s="66" t="s">
        <v>360</v>
      </c>
      <c r="C71" s="79" t="s">
        <v>361</v>
      </c>
      <c r="D71" s="80">
        <v>44294</v>
      </c>
      <c r="E71" s="81">
        <v>155785</v>
      </c>
      <c r="F71" s="45"/>
      <c r="G71" s="49">
        <v>155785</v>
      </c>
      <c r="H71" s="49">
        <v>155785</v>
      </c>
    </row>
    <row r="72" spans="1:12" s="46" customFormat="1" ht="12.75" customHeight="1" x14ac:dyDescent="0.2">
      <c r="A72" s="65"/>
      <c r="B72" s="66" t="s">
        <v>362</v>
      </c>
      <c r="C72" s="82">
        <v>202104430</v>
      </c>
      <c r="D72" s="80">
        <v>44308</v>
      </c>
      <c r="E72" s="81">
        <v>90000</v>
      </c>
      <c r="F72" s="45"/>
      <c r="G72" s="49">
        <v>90000</v>
      </c>
      <c r="H72" s="49">
        <v>90000</v>
      </c>
    </row>
    <row r="73" spans="1:12" s="46" customFormat="1" ht="12.75" hidden="1" customHeight="1" x14ac:dyDescent="0.2">
      <c r="A73" s="65"/>
      <c r="B73" s="66"/>
      <c r="C73" s="82"/>
      <c r="D73" s="80"/>
      <c r="E73" s="81"/>
      <c r="F73" s="45"/>
      <c r="G73" s="49"/>
      <c r="H73" s="49"/>
    </row>
    <row r="74" spans="1:12" s="46" customFormat="1" ht="12.75" hidden="1" customHeight="1" x14ac:dyDescent="0.2">
      <c r="A74" s="65"/>
      <c r="B74" s="66"/>
      <c r="C74" s="82"/>
      <c r="D74" s="80"/>
      <c r="E74" s="81"/>
      <c r="F74" s="45"/>
      <c r="G74" s="49"/>
      <c r="H74" s="49"/>
    </row>
    <row r="75" spans="1:12" s="46" customFormat="1" ht="12.75" hidden="1" customHeight="1" x14ac:dyDescent="0.2">
      <c r="A75" s="65"/>
      <c r="B75" s="66"/>
      <c r="C75" s="82"/>
      <c r="D75" s="80"/>
      <c r="E75" s="81"/>
      <c r="F75" s="45"/>
      <c r="G75" s="49"/>
      <c r="H75" s="49"/>
    </row>
    <row r="76" spans="1:12" s="46" customFormat="1" ht="12.75" customHeight="1" x14ac:dyDescent="0.2">
      <c r="A76" s="65"/>
      <c r="B76" s="66"/>
      <c r="C76" s="79"/>
      <c r="D76" s="80"/>
      <c r="E76" s="81"/>
      <c r="F76" s="45"/>
      <c r="G76" s="45"/>
      <c r="H76" s="45"/>
      <c r="I76" s="45"/>
      <c r="J76" s="45"/>
      <c r="L76" s="45"/>
    </row>
    <row r="77" spans="1:12" s="46" customFormat="1" ht="10.5" customHeight="1" x14ac:dyDescent="0.2">
      <c r="A77" s="65"/>
      <c r="B77" s="71" t="s">
        <v>363</v>
      </c>
      <c r="C77" s="71"/>
      <c r="D77" s="71"/>
      <c r="E77" s="73">
        <f>SUM(E67:E76)</f>
        <v>9376362.7400000002</v>
      </c>
      <c r="F77" s="49">
        <v>9376362.7400000002</v>
      </c>
      <c r="G77" s="45"/>
      <c r="H77" s="45"/>
      <c r="I77" s="46">
        <v>9376362.7400000002</v>
      </c>
      <c r="J77" s="46">
        <v>0</v>
      </c>
      <c r="L77" s="45"/>
    </row>
    <row r="78" spans="1:12" s="46" customFormat="1" ht="12.75" customHeight="1" x14ac:dyDescent="0.2">
      <c r="A78" s="65"/>
      <c r="B78" s="66"/>
      <c r="C78" s="79"/>
      <c r="D78" s="80"/>
      <c r="E78" s="81"/>
      <c r="F78" s="45"/>
      <c r="G78" s="45"/>
      <c r="H78" s="45"/>
      <c r="I78" s="45"/>
      <c r="J78" s="45"/>
      <c r="L78" s="45"/>
    </row>
    <row r="79" spans="1:12" s="46" customFormat="1" ht="12.75" customHeight="1" x14ac:dyDescent="0.2">
      <c r="A79" s="65"/>
      <c r="B79" s="66" t="s">
        <v>364</v>
      </c>
      <c r="C79" s="87" t="s">
        <v>365</v>
      </c>
      <c r="D79" s="76">
        <v>44251</v>
      </c>
      <c r="E79" s="86">
        <v>4005083</v>
      </c>
      <c r="F79" s="45"/>
      <c r="G79" s="49"/>
      <c r="H79" s="49">
        <v>4005083</v>
      </c>
    </row>
    <row r="80" spans="1:12" s="46" customFormat="1" ht="12.75" customHeight="1" x14ac:dyDescent="0.2">
      <c r="A80" s="65"/>
      <c r="B80" s="66" t="s">
        <v>366</v>
      </c>
      <c r="C80" s="87" t="s">
        <v>331</v>
      </c>
      <c r="D80" s="76">
        <v>44256</v>
      </c>
      <c r="E80" s="86">
        <v>478079.31</v>
      </c>
      <c r="F80" s="45"/>
      <c r="G80" s="49"/>
      <c r="H80" s="49">
        <v>478079.31</v>
      </c>
    </row>
    <row r="81" spans="1:12" s="46" customFormat="1" ht="12.75" customHeight="1" x14ac:dyDescent="0.2">
      <c r="A81" s="65"/>
      <c r="B81" s="66" t="s">
        <v>364</v>
      </c>
      <c r="C81" s="87" t="s">
        <v>367</v>
      </c>
      <c r="D81" s="76">
        <v>44260</v>
      </c>
      <c r="E81" s="86">
        <v>2043458</v>
      </c>
      <c r="F81" s="45"/>
      <c r="G81" s="49"/>
      <c r="H81" s="49">
        <v>2043458</v>
      </c>
    </row>
    <row r="82" spans="1:12" s="46" customFormat="1" ht="12.75" customHeight="1" x14ac:dyDescent="0.2">
      <c r="A82" s="65"/>
      <c r="B82" s="66" t="s">
        <v>364</v>
      </c>
      <c r="C82" s="87" t="s">
        <v>368</v>
      </c>
      <c r="D82" s="76">
        <v>44294</v>
      </c>
      <c r="E82" s="86">
        <v>2508191</v>
      </c>
      <c r="F82" s="45"/>
      <c r="G82" s="49">
        <v>2508191</v>
      </c>
      <c r="H82" s="49">
        <v>2508191</v>
      </c>
    </row>
    <row r="83" spans="1:12" s="46" customFormat="1" ht="12.75" customHeight="1" x14ac:dyDescent="0.2">
      <c r="A83" s="65"/>
      <c r="B83" s="66" t="s">
        <v>369</v>
      </c>
      <c r="C83" s="82">
        <v>202104543</v>
      </c>
      <c r="D83" s="76">
        <v>44314</v>
      </c>
      <c r="E83" s="86">
        <v>355333.36</v>
      </c>
      <c r="F83" s="45"/>
      <c r="G83" s="49">
        <v>355333.36</v>
      </c>
      <c r="H83" s="49">
        <v>355333.36</v>
      </c>
    </row>
    <row r="84" spans="1:12" s="46" customFormat="1" ht="12.75" customHeight="1" x14ac:dyDescent="0.2">
      <c r="A84" s="65"/>
      <c r="B84" s="66"/>
      <c r="C84" s="79"/>
      <c r="D84" s="80"/>
      <c r="E84" s="81"/>
      <c r="F84" s="45"/>
      <c r="G84" s="45"/>
      <c r="H84" s="45"/>
      <c r="I84" s="45"/>
      <c r="J84" s="45"/>
      <c r="L84" s="45"/>
    </row>
    <row r="85" spans="1:12" s="46" customFormat="1" ht="10.5" customHeight="1" x14ac:dyDescent="0.2">
      <c r="A85" s="65"/>
      <c r="B85" s="71" t="s">
        <v>370</v>
      </c>
      <c r="C85" s="71"/>
      <c r="D85" s="71"/>
      <c r="E85" s="73">
        <f>SUM(E79:E84)</f>
        <v>9390144.6699999981</v>
      </c>
      <c r="F85" s="49">
        <v>9390144.6699999981</v>
      </c>
      <c r="G85" s="45"/>
      <c r="H85" s="45"/>
      <c r="I85" s="46">
        <v>9390144.6699999981</v>
      </c>
      <c r="J85" s="46">
        <v>0</v>
      </c>
      <c r="L85" s="45"/>
    </row>
    <row r="86" spans="1:12" s="46" customFormat="1" ht="12.75" customHeight="1" x14ac:dyDescent="0.2">
      <c r="A86" s="65"/>
      <c r="B86" s="66"/>
      <c r="C86" s="79"/>
      <c r="D86" s="80"/>
      <c r="E86" s="81"/>
      <c r="F86" s="45"/>
      <c r="G86" s="45"/>
      <c r="H86" s="45"/>
      <c r="I86" s="45"/>
      <c r="J86" s="45"/>
      <c r="L86" s="45"/>
    </row>
    <row r="87" spans="1:12" s="46" customFormat="1" ht="12.75" customHeight="1" x14ac:dyDescent="0.2">
      <c r="A87" s="65"/>
      <c r="B87" s="66" t="s">
        <v>371</v>
      </c>
      <c r="C87" s="87" t="s">
        <v>331</v>
      </c>
      <c r="D87" s="76">
        <v>44256</v>
      </c>
      <c r="E87" s="86">
        <v>2002460</v>
      </c>
      <c r="F87" s="45"/>
      <c r="H87" s="49">
        <v>2002460</v>
      </c>
    </row>
    <row r="88" spans="1:12" s="46" customFormat="1" ht="12.75" hidden="1" customHeight="1" x14ac:dyDescent="0.2">
      <c r="A88" s="65"/>
      <c r="B88" s="66"/>
      <c r="C88" s="87"/>
      <c r="D88" s="76"/>
      <c r="E88" s="86"/>
      <c r="F88" s="45"/>
      <c r="G88" s="49"/>
      <c r="H88" s="49"/>
    </row>
    <row r="89" spans="1:12" s="46" customFormat="1" ht="12.75" customHeight="1" x14ac:dyDescent="0.2">
      <c r="A89" s="65"/>
      <c r="B89" s="66"/>
      <c r="C89" s="79"/>
      <c r="D89" s="80"/>
      <c r="E89" s="81"/>
      <c r="F89" s="45"/>
      <c r="G89" s="45"/>
      <c r="H89" s="45"/>
      <c r="I89" s="45"/>
      <c r="J89" s="45"/>
      <c r="L89" s="45"/>
    </row>
    <row r="90" spans="1:12" s="46" customFormat="1" ht="10.5" customHeight="1" x14ac:dyDescent="0.2">
      <c r="A90" s="65"/>
      <c r="B90" s="71" t="s">
        <v>372</v>
      </c>
      <c r="C90" s="71"/>
      <c r="D90" s="71"/>
      <c r="E90" s="73">
        <f>SUM(E87:E89)</f>
        <v>2002460</v>
      </c>
      <c r="F90" s="49">
        <v>2002460</v>
      </c>
      <c r="G90" s="45"/>
      <c r="H90" s="45"/>
      <c r="I90" s="46">
        <v>2002460</v>
      </c>
      <c r="J90" s="46">
        <v>0</v>
      </c>
      <c r="L90" s="45"/>
    </row>
    <row r="91" spans="1:12" s="46" customFormat="1" ht="10.5" customHeight="1" x14ac:dyDescent="0.2">
      <c r="A91" s="65"/>
      <c r="B91" s="91"/>
      <c r="C91" s="91"/>
      <c r="D91" s="91"/>
      <c r="E91" s="77"/>
      <c r="F91" s="49"/>
      <c r="G91" s="45"/>
      <c r="H91" s="45"/>
      <c r="L91" s="45"/>
    </row>
    <row r="92" spans="1:12" s="46" customFormat="1" ht="12.75" customHeight="1" x14ac:dyDescent="0.2">
      <c r="A92" s="65"/>
      <c r="B92" s="66" t="s">
        <v>373</v>
      </c>
      <c r="C92" s="87" t="s">
        <v>331</v>
      </c>
      <c r="D92" s="76">
        <v>44256</v>
      </c>
      <c r="E92" s="86">
        <v>1050</v>
      </c>
      <c r="F92" s="45"/>
      <c r="G92" s="49"/>
      <c r="H92" s="49">
        <v>1050</v>
      </c>
    </row>
    <row r="93" spans="1:12" s="46" customFormat="1" ht="12.75" hidden="1" customHeight="1" x14ac:dyDescent="0.2">
      <c r="A93" s="65"/>
      <c r="B93" s="66" t="s">
        <v>374</v>
      </c>
      <c r="C93" s="87"/>
      <c r="D93" s="76"/>
      <c r="E93" s="86"/>
      <c r="F93" s="45"/>
      <c r="G93" s="49"/>
      <c r="H93" s="49"/>
    </row>
    <row r="94" spans="1:12" s="46" customFormat="1" ht="12.75" hidden="1" customHeight="1" x14ac:dyDescent="0.2">
      <c r="A94" s="65"/>
      <c r="B94" s="66"/>
      <c r="C94" s="87"/>
      <c r="D94" s="76"/>
      <c r="E94" s="86"/>
      <c r="F94" s="45"/>
      <c r="G94" s="49"/>
      <c r="H94" s="45"/>
      <c r="I94" s="45"/>
    </row>
    <row r="95" spans="1:12" s="46" customFormat="1" ht="12.75" customHeight="1" x14ac:dyDescent="0.2">
      <c r="A95" s="65"/>
      <c r="B95" s="66"/>
      <c r="C95" s="79"/>
      <c r="D95" s="80"/>
      <c r="E95" s="81"/>
      <c r="F95" s="45"/>
      <c r="G95" s="45"/>
      <c r="H95" s="45"/>
      <c r="L95" s="45"/>
    </row>
    <row r="96" spans="1:12" s="46" customFormat="1" ht="10.5" customHeight="1" x14ac:dyDescent="0.2">
      <c r="A96" s="65"/>
      <c r="B96" s="71" t="s">
        <v>375</v>
      </c>
      <c r="C96" s="71"/>
      <c r="D96" s="71"/>
      <c r="E96" s="73">
        <f>SUM(E92:E95)</f>
        <v>1050</v>
      </c>
      <c r="F96" s="49">
        <v>1050</v>
      </c>
      <c r="G96" s="45"/>
      <c r="H96" s="45"/>
      <c r="I96" s="46">
        <v>1050</v>
      </c>
      <c r="J96" s="46">
        <v>0</v>
      </c>
      <c r="L96" s="45"/>
    </row>
    <row r="97" spans="1:12" s="46" customFormat="1" ht="12.75" customHeight="1" x14ac:dyDescent="0.2">
      <c r="A97" s="65"/>
      <c r="B97" s="66"/>
      <c r="C97" s="79"/>
      <c r="D97" s="80"/>
      <c r="E97" s="81"/>
      <c r="F97" s="45"/>
      <c r="G97" s="45"/>
      <c r="H97" s="45"/>
      <c r="I97" s="45"/>
      <c r="J97" s="45"/>
      <c r="L97" s="45"/>
    </row>
    <row r="98" spans="1:12" s="46" customFormat="1" ht="12.75" customHeight="1" x14ac:dyDescent="0.2">
      <c r="A98" s="65"/>
      <c r="B98" s="66" t="s">
        <v>376</v>
      </c>
      <c r="C98" s="79" t="s">
        <v>377</v>
      </c>
      <c r="D98" s="80">
        <v>44238</v>
      </c>
      <c r="E98" s="81">
        <v>1077588.23</v>
      </c>
      <c r="F98" s="45"/>
      <c r="G98" s="49"/>
      <c r="H98" s="49">
        <v>1077588.23</v>
      </c>
      <c r="I98" s="45"/>
      <c r="J98" s="45"/>
      <c r="L98" s="45"/>
    </row>
    <row r="99" spans="1:12" s="46" customFormat="1" ht="12.75" customHeight="1" x14ac:dyDescent="0.2">
      <c r="A99" s="65"/>
      <c r="B99" s="66" t="s">
        <v>378</v>
      </c>
      <c r="C99" s="79" t="s">
        <v>331</v>
      </c>
      <c r="D99" s="80">
        <v>44256</v>
      </c>
      <c r="E99" s="81">
        <v>3146</v>
      </c>
      <c r="F99" s="45"/>
      <c r="G99" s="49"/>
      <c r="H99" s="49">
        <v>3146</v>
      </c>
      <c r="I99" s="45"/>
      <c r="J99" s="45"/>
      <c r="L99" s="45"/>
    </row>
    <row r="100" spans="1:12" s="46" customFormat="1" ht="12.75" customHeight="1" x14ac:dyDescent="0.2">
      <c r="A100" s="65"/>
      <c r="B100" s="66" t="s">
        <v>376</v>
      </c>
      <c r="C100" s="79" t="s">
        <v>379</v>
      </c>
      <c r="D100" s="80">
        <v>44256</v>
      </c>
      <c r="E100" s="81">
        <v>1038794.12</v>
      </c>
      <c r="F100" s="45"/>
      <c r="G100" s="49"/>
      <c r="H100" s="49">
        <v>1038794.12</v>
      </c>
      <c r="I100" s="45"/>
      <c r="J100" s="45"/>
      <c r="L100" s="45"/>
    </row>
    <row r="101" spans="1:12" s="46" customFormat="1" ht="12.75" customHeight="1" x14ac:dyDescent="0.2">
      <c r="A101" s="65"/>
      <c r="B101" s="66" t="s">
        <v>376</v>
      </c>
      <c r="C101" s="79" t="s">
        <v>380</v>
      </c>
      <c r="D101" s="80">
        <v>44299</v>
      </c>
      <c r="E101" s="81">
        <v>538794.12</v>
      </c>
      <c r="F101" s="45"/>
      <c r="G101" s="49">
        <v>538794.12</v>
      </c>
      <c r="H101" s="49">
        <v>538794.12</v>
      </c>
      <c r="I101" s="45"/>
      <c r="J101" s="45"/>
      <c r="L101" s="45"/>
    </row>
    <row r="102" spans="1:12" s="46" customFormat="1" ht="12.75" hidden="1" customHeight="1" x14ac:dyDescent="0.2">
      <c r="A102" s="65"/>
      <c r="B102" s="66"/>
      <c r="C102" s="79"/>
      <c r="D102" s="80"/>
      <c r="E102" s="81"/>
      <c r="F102" s="45"/>
      <c r="G102" s="49"/>
      <c r="H102" s="49"/>
      <c r="I102" s="45"/>
      <c r="J102" s="45"/>
      <c r="L102" s="45"/>
    </row>
    <row r="103" spans="1:12" s="46" customFormat="1" ht="12.75" hidden="1" customHeight="1" x14ac:dyDescent="0.2">
      <c r="A103" s="65"/>
      <c r="B103" s="66"/>
      <c r="C103" s="82"/>
      <c r="D103" s="80"/>
      <c r="E103" s="81"/>
      <c r="F103" s="45"/>
      <c r="G103" s="49"/>
      <c r="H103" s="49"/>
      <c r="I103" s="45"/>
      <c r="J103" s="45"/>
      <c r="L103" s="45"/>
    </row>
    <row r="104" spans="1:12" s="46" customFormat="1" ht="12.75" hidden="1" customHeight="1" x14ac:dyDescent="0.2">
      <c r="A104" s="65"/>
      <c r="B104" s="66"/>
      <c r="C104" s="82"/>
      <c r="D104" s="80"/>
      <c r="E104" s="81"/>
      <c r="F104" s="45"/>
      <c r="G104" s="49"/>
      <c r="H104" s="49"/>
      <c r="I104" s="45"/>
      <c r="J104" s="45"/>
      <c r="L104" s="45"/>
    </row>
    <row r="105" spans="1:12" s="46" customFormat="1" ht="12.75" hidden="1" customHeight="1" x14ac:dyDescent="0.2">
      <c r="A105" s="65"/>
      <c r="B105" s="66"/>
      <c r="C105" s="82"/>
      <c r="D105" s="80"/>
      <c r="E105" s="81"/>
      <c r="F105" s="45"/>
      <c r="G105" s="49"/>
      <c r="H105" s="49"/>
      <c r="I105" s="45"/>
      <c r="J105" s="45"/>
      <c r="L105" s="45"/>
    </row>
    <row r="106" spans="1:12" s="46" customFormat="1" ht="12.75" customHeight="1" x14ac:dyDescent="0.2">
      <c r="A106" s="65"/>
      <c r="B106" s="66"/>
      <c r="C106" s="79"/>
      <c r="D106" s="80"/>
      <c r="E106" s="81"/>
      <c r="F106" s="45"/>
      <c r="G106" s="45"/>
      <c r="H106" s="45"/>
      <c r="I106" s="45"/>
      <c r="J106" s="45"/>
      <c r="L106" s="45"/>
    </row>
    <row r="107" spans="1:12" s="46" customFormat="1" ht="10.5" customHeight="1" x14ac:dyDescent="0.2">
      <c r="A107" s="65"/>
      <c r="B107" s="71" t="s">
        <v>381</v>
      </c>
      <c r="C107" s="71"/>
      <c r="D107" s="71"/>
      <c r="E107" s="73">
        <f>SUM(E98:E106)</f>
        <v>2658322.4700000002</v>
      </c>
      <c r="F107" s="49">
        <v>2658322.4700000002</v>
      </c>
      <c r="G107" s="45"/>
      <c r="H107" s="45"/>
      <c r="I107" s="46">
        <v>2658322.4700000002</v>
      </c>
      <c r="J107" s="46">
        <v>0</v>
      </c>
      <c r="L107" s="45"/>
    </row>
    <row r="108" spans="1:12" s="46" customFormat="1" ht="12.75" customHeight="1" x14ac:dyDescent="0.2">
      <c r="A108" s="65"/>
      <c r="B108" s="66"/>
      <c r="C108" s="79"/>
      <c r="D108" s="80"/>
      <c r="E108" s="81"/>
      <c r="F108" s="45"/>
      <c r="G108" s="45"/>
      <c r="H108" s="45"/>
      <c r="I108" s="45"/>
      <c r="J108" s="45"/>
      <c r="L108" s="45"/>
    </row>
    <row r="109" spans="1:12" s="46" customFormat="1" ht="12.75" customHeight="1" x14ac:dyDescent="0.2">
      <c r="A109" s="65"/>
      <c r="B109" s="66" t="s">
        <v>382</v>
      </c>
      <c r="C109" s="79" t="s">
        <v>383</v>
      </c>
      <c r="D109" s="80">
        <v>44210</v>
      </c>
      <c r="E109" s="81">
        <v>5000000</v>
      </c>
      <c r="F109" s="45"/>
      <c r="G109" s="49"/>
      <c r="H109" s="49">
        <v>5000000</v>
      </c>
      <c r="J109" s="45"/>
      <c r="L109" s="45"/>
    </row>
    <row r="110" spans="1:12" s="46" customFormat="1" ht="12.75" customHeight="1" x14ac:dyDescent="0.2">
      <c r="A110" s="65"/>
      <c r="B110" s="66" t="s">
        <v>384</v>
      </c>
      <c r="C110" s="79">
        <v>202101031</v>
      </c>
      <c r="D110" s="80">
        <v>44216</v>
      </c>
      <c r="E110" s="81">
        <v>2000000</v>
      </c>
      <c r="F110" s="45"/>
      <c r="G110" s="49"/>
      <c r="H110" s="49">
        <v>2000000</v>
      </c>
      <c r="J110" s="45"/>
      <c r="L110" s="45"/>
    </row>
    <row r="111" spans="1:12" s="46" customFormat="1" ht="12.75" customHeight="1" x14ac:dyDescent="0.2">
      <c r="A111" s="65"/>
      <c r="B111" s="66" t="s">
        <v>385</v>
      </c>
      <c r="C111" s="79" t="s">
        <v>386</v>
      </c>
      <c r="D111" s="80">
        <v>44228</v>
      </c>
      <c r="E111" s="81">
        <v>1504041</v>
      </c>
      <c r="F111" s="45"/>
      <c r="G111" s="49"/>
      <c r="H111" s="49">
        <v>1504041</v>
      </c>
      <c r="J111" s="45"/>
      <c r="L111" s="45"/>
    </row>
    <row r="112" spans="1:12" s="46" customFormat="1" ht="12.75" customHeight="1" x14ac:dyDescent="0.2">
      <c r="A112" s="65"/>
      <c r="B112" s="66" t="s">
        <v>387</v>
      </c>
      <c r="C112" s="79" t="s">
        <v>388</v>
      </c>
      <c r="D112" s="80">
        <v>44228</v>
      </c>
      <c r="E112" s="81">
        <v>219755</v>
      </c>
      <c r="F112" s="45"/>
      <c r="G112" s="49"/>
      <c r="H112" s="49">
        <v>219755</v>
      </c>
      <c r="J112" s="45"/>
      <c r="L112" s="45"/>
    </row>
    <row r="113" spans="1:12" s="46" customFormat="1" ht="12.75" customHeight="1" x14ac:dyDescent="0.2">
      <c r="A113" s="65"/>
      <c r="B113" s="66" t="s">
        <v>385</v>
      </c>
      <c r="C113" s="79" t="s">
        <v>389</v>
      </c>
      <c r="D113" s="80">
        <v>44228</v>
      </c>
      <c r="E113" s="81">
        <v>19006779.52</v>
      </c>
      <c r="F113" s="45"/>
      <c r="G113" s="49"/>
      <c r="H113" s="49">
        <v>19006779.52</v>
      </c>
      <c r="J113" s="45"/>
      <c r="L113" s="45"/>
    </row>
    <row r="114" spans="1:12" s="46" customFormat="1" ht="12.75" customHeight="1" x14ac:dyDescent="0.2">
      <c r="A114" s="65"/>
      <c r="B114" s="66" t="s">
        <v>382</v>
      </c>
      <c r="C114" s="82">
        <v>202102113</v>
      </c>
      <c r="D114" s="76">
        <v>44229</v>
      </c>
      <c r="E114" s="86">
        <v>5000000</v>
      </c>
      <c r="F114" s="45"/>
      <c r="G114" s="49"/>
      <c r="H114" s="49">
        <v>5000000</v>
      </c>
      <c r="J114" s="45"/>
      <c r="L114" s="45"/>
    </row>
    <row r="115" spans="1:12" s="46" customFormat="1" ht="12.75" customHeight="1" x14ac:dyDescent="0.2">
      <c r="A115" s="65"/>
      <c r="B115" s="66" t="s">
        <v>384</v>
      </c>
      <c r="C115" s="79" t="s">
        <v>390</v>
      </c>
      <c r="D115" s="80">
        <v>44229</v>
      </c>
      <c r="E115" s="81">
        <v>4000000</v>
      </c>
      <c r="F115" s="45"/>
      <c r="G115" s="49"/>
      <c r="H115" s="49">
        <v>4000000</v>
      </c>
      <c r="J115" s="45"/>
      <c r="L115" s="45"/>
    </row>
    <row r="116" spans="1:12" s="46" customFormat="1" ht="12.75" customHeight="1" x14ac:dyDescent="0.2">
      <c r="A116" s="65"/>
      <c r="B116" s="66" t="s">
        <v>391</v>
      </c>
      <c r="C116" s="82">
        <v>202102130</v>
      </c>
      <c r="D116" s="76">
        <v>44229</v>
      </c>
      <c r="E116" s="86">
        <v>2646218.4</v>
      </c>
      <c r="F116" s="45"/>
      <c r="G116" s="49"/>
      <c r="H116" s="49">
        <v>2646218.4</v>
      </c>
      <c r="J116" s="45"/>
      <c r="L116" s="45"/>
    </row>
    <row r="117" spans="1:12" s="46" customFormat="1" ht="12.75" customHeight="1" x14ac:dyDescent="0.2">
      <c r="A117" s="65"/>
      <c r="B117" s="66" t="s">
        <v>392</v>
      </c>
      <c r="C117" s="79" t="s">
        <v>393</v>
      </c>
      <c r="D117" s="80">
        <v>44229</v>
      </c>
      <c r="E117" s="81">
        <v>5000000</v>
      </c>
      <c r="F117" s="45"/>
      <c r="G117" s="49"/>
      <c r="H117" s="49">
        <v>5000000</v>
      </c>
      <c r="J117" s="45"/>
      <c r="L117" s="45"/>
    </row>
    <row r="118" spans="1:12" s="46" customFormat="1" ht="12.75" customHeight="1" x14ac:dyDescent="0.2">
      <c r="A118" s="65"/>
      <c r="B118" s="66" t="s">
        <v>387</v>
      </c>
      <c r="C118" s="82">
        <v>202102215</v>
      </c>
      <c r="D118" s="80">
        <v>44230</v>
      </c>
      <c r="E118" s="81">
        <v>327755</v>
      </c>
      <c r="F118" s="45"/>
      <c r="G118" s="49"/>
      <c r="H118" s="49">
        <v>327755</v>
      </c>
      <c r="J118" s="45"/>
      <c r="L118" s="45"/>
    </row>
    <row r="119" spans="1:12" s="46" customFormat="1" ht="12.75" customHeight="1" x14ac:dyDescent="0.2">
      <c r="A119" s="65"/>
      <c r="B119" s="66" t="s">
        <v>394</v>
      </c>
      <c r="C119" s="79" t="s">
        <v>395</v>
      </c>
      <c r="D119" s="80">
        <v>44256</v>
      </c>
      <c r="E119" s="81">
        <v>493146000</v>
      </c>
      <c r="F119" s="45"/>
      <c r="G119" s="49"/>
      <c r="H119" s="49">
        <v>493146000</v>
      </c>
      <c r="J119" s="45"/>
      <c r="L119" s="45"/>
    </row>
    <row r="120" spans="1:12" s="46" customFormat="1" ht="12.75" customHeight="1" x14ac:dyDescent="0.2">
      <c r="A120" s="65"/>
      <c r="B120" s="66" t="s">
        <v>396</v>
      </c>
      <c r="C120" s="79" t="s">
        <v>331</v>
      </c>
      <c r="D120" s="80">
        <v>44256</v>
      </c>
      <c r="E120" s="81">
        <v>48210899.600000001</v>
      </c>
      <c r="F120" s="45"/>
      <c r="G120" s="49"/>
      <c r="H120" s="49">
        <v>48210899.600000001</v>
      </c>
      <c r="J120" s="45"/>
      <c r="L120" s="45"/>
    </row>
    <row r="121" spans="1:12" s="46" customFormat="1" ht="12.75" customHeight="1" x14ac:dyDescent="0.2">
      <c r="A121" s="65"/>
      <c r="B121" s="66" t="s">
        <v>385</v>
      </c>
      <c r="C121" s="79" t="s">
        <v>397</v>
      </c>
      <c r="D121" s="80">
        <v>44259</v>
      </c>
      <c r="E121" s="81">
        <v>29697518.039999999</v>
      </c>
      <c r="F121" s="45"/>
      <c r="G121" s="49"/>
      <c r="H121" s="49">
        <v>29697518.039999999</v>
      </c>
      <c r="J121" s="45"/>
      <c r="L121" s="45"/>
    </row>
    <row r="122" spans="1:12" s="46" customFormat="1" ht="12.75" customHeight="1" x14ac:dyDescent="0.2">
      <c r="A122" s="65"/>
      <c r="B122" s="66" t="s">
        <v>384</v>
      </c>
      <c r="C122" s="79" t="s">
        <v>398</v>
      </c>
      <c r="D122" s="80">
        <v>44260</v>
      </c>
      <c r="E122" s="81">
        <v>4000000</v>
      </c>
      <c r="F122" s="45"/>
      <c r="G122" s="49"/>
      <c r="H122" s="49">
        <v>4000000</v>
      </c>
      <c r="J122" s="45"/>
      <c r="L122" s="45"/>
    </row>
    <row r="123" spans="1:12" s="46" customFormat="1" ht="12.75" customHeight="1" x14ac:dyDescent="0.2">
      <c r="A123" s="65"/>
      <c r="B123" s="66" t="s">
        <v>399</v>
      </c>
      <c r="C123" s="79" t="s">
        <v>400</v>
      </c>
      <c r="D123" s="80">
        <v>44256</v>
      </c>
      <c r="E123" s="81">
        <v>500000</v>
      </c>
      <c r="F123" s="45"/>
      <c r="G123" s="49"/>
      <c r="H123" s="49">
        <v>500000</v>
      </c>
      <c r="J123" s="45"/>
      <c r="L123" s="45"/>
    </row>
    <row r="124" spans="1:12" s="46" customFormat="1" ht="12.75" customHeight="1" x14ac:dyDescent="0.2">
      <c r="A124" s="65"/>
      <c r="B124" s="66" t="s">
        <v>387</v>
      </c>
      <c r="C124" s="79" t="s">
        <v>401</v>
      </c>
      <c r="D124" s="80">
        <v>44260</v>
      </c>
      <c r="E124" s="81">
        <v>869255</v>
      </c>
      <c r="F124" s="45"/>
      <c r="G124" s="49"/>
      <c r="H124" s="49">
        <v>869255</v>
      </c>
      <c r="J124" s="45"/>
      <c r="L124" s="45"/>
    </row>
    <row r="125" spans="1:12" s="46" customFormat="1" ht="12.75" customHeight="1" x14ac:dyDescent="0.2">
      <c r="A125" s="65"/>
      <c r="B125" s="66" t="s">
        <v>385</v>
      </c>
      <c r="C125" s="82">
        <v>202104085</v>
      </c>
      <c r="D125" s="80">
        <v>44298</v>
      </c>
      <c r="E125" s="81">
        <v>48160838.560000002</v>
      </c>
      <c r="F125" s="45"/>
      <c r="G125" s="49">
        <v>48160838.560000002</v>
      </c>
      <c r="H125" s="49">
        <v>48160838.560000002</v>
      </c>
      <c r="J125" s="45"/>
      <c r="L125" s="45"/>
    </row>
    <row r="126" spans="1:12" s="46" customFormat="1" ht="12.75" customHeight="1" x14ac:dyDescent="0.2">
      <c r="A126" s="65"/>
      <c r="B126" s="66" t="s">
        <v>402</v>
      </c>
      <c r="C126" s="82">
        <v>202104097</v>
      </c>
      <c r="D126" s="80">
        <v>44298</v>
      </c>
      <c r="E126" s="81">
        <v>95613300</v>
      </c>
      <c r="F126" s="45"/>
      <c r="G126" s="49">
        <v>95613300</v>
      </c>
      <c r="H126" s="49">
        <v>95613300</v>
      </c>
      <c r="J126" s="45"/>
      <c r="L126" s="45"/>
    </row>
    <row r="127" spans="1:12" s="46" customFormat="1" ht="12.75" customHeight="1" x14ac:dyDescent="0.2">
      <c r="A127" s="65"/>
      <c r="B127" s="66" t="s">
        <v>403</v>
      </c>
      <c r="C127" s="82">
        <v>202104127</v>
      </c>
      <c r="D127" s="80">
        <v>44298</v>
      </c>
      <c r="E127" s="81">
        <v>10000000</v>
      </c>
      <c r="F127" s="45"/>
      <c r="G127" s="49">
        <v>10000000</v>
      </c>
      <c r="H127" s="49">
        <v>10000000</v>
      </c>
      <c r="J127" s="45"/>
      <c r="L127" s="45"/>
    </row>
    <row r="128" spans="1:12" s="46" customFormat="1" ht="12.75" customHeight="1" x14ac:dyDescent="0.2">
      <c r="A128" s="65"/>
      <c r="B128" s="66" t="s">
        <v>391</v>
      </c>
      <c r="C128" s="87" t="s">
        <v>404</v>
      </c>
      <c r="D128" s="76">
        <v>44298</v>
      </c>
      <c r="E128" s="86">
        <v>2958625</v>
      </c>
      <c r="F128" s="45"/>
      <c r="G128" s="49">
        <v>2958625</v>
      </c>
      <c r="H128" s="49">
        <v>2958625</v>
      </c>
      <c r="J128" s="45"/>
      <c r="L128" s="45"/>
    </row>
    <row r="129" spans="1:12" s="46" customFormat="1" ht="12.75" customHeight="1" x14ac:dyDescent="0.2">
      <c r="A129" s="65"/>
      <c r="B129" s="66" t="s">
        <v>405</v>
      </c>
      <c r="C129" s="82">
        <v>202104213</v>
      </c>
      <c r="D129" s="80">
        <v>44299</v>
      </c>
      <c r="E129" s="81">
        <v>67150</v>
      </c>
      <c r="F129" s="45"/>
      <c r="G129" s="49">
        <v>67150</v>
      </c>
      <c r="H129" s="49">
        <v>67150</v>
      </c>
      <c r="J129" s="45"/>
      <c r="L129" s="45"/>
    </row>
    <row r="130" spans="1:12" s="46" customFormat="1" ht="12.75" customHeight="1" x14ac:dyDescent="0.2">
      <c r="A130" s="65"/>
      <c r="B130" s="66" t="s">
        <v>406</v>
      </c>
      <c r="C130" s="79" t="s">
        <v>407</v>
      </c>
      <c r="D130" s="80">
        <v>44299</v>
      </c>
      <c r="E130" s="81">
        <v>376200</v>
      </c>
      <c r="F130" s="45"/>
      <c r="G130" s="49">
        <v>376200</v>
      </c>
      <c r="H130" s="49">
        <v>376200</v>
      </c>
      <c r="J130" s="45"/>
      <c r="L130" s="45"/>
    </row>
    <row r="131" spans="1:12" s="46" customFormat="1" ht="12.75" customHeight="1" x14ac:dyDescent="0.2">
      <c r="A131" s="65"/>
      <c r="B131" s="66" t="s">
        <v>408</v>
      </c>
      <c r="C131" s="79" t="s">
        <v>409</v>
      </c>
      <c r="D131" s="80">
        <v>44299</v>
      </c>
      <c r="E131" s="81">
        <v>3748000</v>
      </c>
      <c r="F131" s="45"/>
      <c r="G131" s="49">
        <v>3748000</v>
      </c>
      <c r="H131" s="49">
        <v>3748000</v>
      </c>
      <c r="J131" s="45"/>
      <c r="L131" s="45"/>
    </row>
    <row r="132" spans="1:12" s="46" customFormat="1" ht="12.75" customHeight="1" x14ac:dyDescent="0.2">
      <c r="A132" s="65"/>
      <c r="B132" s="66" t="s">
        <v>387</v>
      </c>
      <c r="C132" s="79" t="s">
        <v>410</v>
      </c>
      <c r="D132" s="80">
        <v>44300</v>
      </c>
      <c r="E132" s="81">
        <v>952155</v>
      </c>
      <c r="F132" s="45"/>
      <c r="G132" s="49">
        <v>952155</v>
      </c>
      <c r="H132" s="49">
        <v>952155</v>
      </c>
      <c r="J132" s="45"/>
      <c r="L132" s="45"/>
    </row>
    <row r="133" spans="1:12" s="46" customFormat="1" ht="12.75" customHeight="1" x14ac:dyDescent="0.2">
      <c r="A133" s="65"/>
      <c r="B133" s="66" t="s">
        <v>411</v>
      </c>
      <c r="C133" s="82">
        <v>202104278</v>
      </c>
      <c r="D133" s="76">
        <v>44300</v>
      </c>
      <c r="E133" s="86">
        <v>74400</v>
      </c>
      <c r="F133" s="45"/>
      <c r="G133" s="49">
        <v>74400</v>
      </c>
      <c r="H133" s="49">
        <v>74400</v>
      </c>
      <c r="J133" s="45"/>
      <c r="L133" s="45"/>
    </row>
    <row r="134" spans="1:12" s="46" customFormat="1" ht="12.75" customHeight="1" x14ac:dyDescent="0.2">
      <c r="A134" s="65"/>
      <c r="B134" s="66" t="s">
        <v>412</v>
      </c>
      <c r="C134" s="82">
        <v>202104454</v>
      </c>
      <c r="D134" s="80">
        <v>44308</v>
      </c>
      <c r="E134" s="81">
        <v>679000</v>
      </c>
      <c r="F134" s="45"/>
      <c r="G134" s="49">
        <v>679000</v>
      </c>
      <c r="H134" s="49">
        <v>679000</v>
      </c>
      <c r="J134" s="45"/>
      <c r="L134" s="45"/>
    </row>
    <row r="135" spans="1:12" s="46" customFormat="1" ht="12.75" customHeight="1" x14ac:dyDescent="0.2">
      <c r="A135" s="65"/>
      <c r="B135" s="66" t="s">
        <v>413</v>
      </c>
      <c r="C135" s="82">
        <v>202104468</v>
      </c>
      <c r="D135" s="76">
        <v>44313</v>
      </c>
      <c r="E135" s="86">
        <v>300000</v>
      </c>
      <c r="F135" s="45"/>
      <c r="G135" s="49">
        <v>300000</v>
      </c>
      <c r="H135" s="49">
        <v>300000</v>
      </c>
      <c r="J135" s="45"/>
      <c r="L135" s="45"/>
    </row>
    <row r="136" spans="1:12" s="46" customFormat="1" ht="12.75" customHeight="1" x14ac:dyDescent="0.2">
      <c r="A136" s="65"/>
      <c r="B136" s="66" t="s">
        <v>414</v>
      </c>
      <c r="C136" s="82">
        <v>202104490</v>
      </c>
      <c r="D136" s="76">
        <v>44313</v>
      </c>
      <c r="E136" s="86">
        <v>150000</v>
      </c>
      <c r="F136" s="45"/>
      <c r="G136" s="49">
        <v>150000</v>
      </c>
      <c r="H136" s="49">
        <v>150000</v>
      </c>
      <c r="J136" s="45"/>
      <c r="L136" s="45"/>
    </row>
    <row r="137" spans="1:12" s="46" customFormat="1" ht="12.75" customHeight="1" x14ac:dyDescent="0.2">
      <c r="A137" s="65"/>
      <c r="B137" s="66" t="s">
        <v>415</v>
      </c>
      <c r="C137" s="79" t="s">
        <v>416</v>
      </c>
      <c r="D137" s="80">
        <v>44314</v>
      </c>
      <c r="E137" s="81">
        <v>480000</v>
      </c>
      <c r="F137" s="45"/>
      <c r="G137" s="49">
        <v>480000</v>
      </c>
      <c r="H137" s="49">
        <v>480000</v>
      </c>
      <c r="J137" s="45"/>
      <c r="L137" s="45"/>
    </row>
    <row r="138" spans="1:12" s="46" customFormat="1" ht="12.75" customHeight="1" x14ac:dyDescent="0.2">
      <c r="A138" s="65"/>
      <c r="B138" s="66" t="s">
        <v>417</v>
      </c>
      <c r="C138" s="79" t="s">
        <v>418</v>
      </c>
      <c r="D138" s="80">
        <v>44316</v>
      </c>
      <c r="E138" s="81">
        <v>1800000</v>
      </c>
      <c r="F138" s="45"/>
      <c r="G138" s="49">
        <v>1800000</v>
      </c>
      <c r="H138" s="49">
        <v>1800000</v>
      </c>
      <c r="J138" s="45"/>
      <c r="L138" s="45"/>
    </row>
    <row r="139" spans="1:12" s="46" customFormat="1" ht="12.75" customHeight="1" x14ac:dyDescent="0.2">
      <c r="A139" s="65"/>
      <c r="B139" s="66" t="s">
        <v>419</v>
      </c>
      <c r="C139" s="79" t="s">
        <v>420</v>
      </c>
      <c r="D139" s="80">
        <v>44316</v>
      </c>
      <c r="E139" s="81">
        <v>3330750</v>
      </c>
      <c r="F139" s="45"/>
      <c r="G139" s="49">
        <v>3330750</v>
      </c>
      <c r="H139" s="49">
        <v>3330750</v>
      </c>
      <c r="J139" s="45"/>
      <c r="L139" s="45"/>
    </row>
    <row r="140" spans="1:12" s="46" customFormat="1" ht="12.75" hidden="1" customHeight="1" x14ac:dyDescent="0.2">
      <c r="A140" s="65"/>
      <c r="B140" s="66"/>
      <c r="C140" s="79"/>
      <c r="D140" s="80"/>
      <c r="E140" s="81"/>
      <c r="F140" s="45"/>
      <c r="G140" s="49"/>
      <c r="H140" s="49"/>
      <c r="J140" s="45"/>
      <c r="L140" s="45"/>
    </row>
    <row r="141" spans="1:12" s="46" customFormat="1" ht="12.75" hidden="1" customHeight="1" x14ac:dyDescent="0.2">
      <c r="A141" s="65"/>
      <c r="B141" s="66"/>
      <c r="C141" s="79"/>
      <c r="D141" s="80"/>
      <c r="E141" s="81"/>
      <c r="F141" s="45"/>
      <c r="G141" s="49"/>
      <c r="H141" s="49"/>
      <c r="J141" s="45"/>
      <c r="L141" s="45"/>
    </row>
    <row r="142" spans="1:12" s="46" customFormat="1" ht="12.75" customHeight="1" x14ac:dyDescent="0.2">
      <c r="A142" s="65"/>
      <c r="B142" s="66"/>
      <c r="C142" s="79"/>
      <c r="D142" s="80"/>
      <c r="E142" s="81"/>
      <c r="F142" s="45"/>
      <c r="G142" s="45"/>
      <c r="H142" s="49"/>
      <c r="I142" s="45"/>
      <c r="J142" s="45"/>
      <c r="L142" s="45"/>
    </row>
    <row r="143" spans="1:12" s="46" customFormat="1" ht="10.5" customHeight="1" x14ac:dyDescent="0.2">
      <c r="A143" s="65"/>
      <c r="B143" s="71" t="s">
        <v>421</v>
      </c>
      <c r="C143" s="71"/>
      <c r="D143" s="71"/>
      <c r="E143" s="73">
        <f>SUM(E109:E142)</f>
        <v>789818640.11999989</v>
      </c>
      <c r="F143" s="49">
        <v>789818640.11999989</v>
      </c>
      <c r="G143" s="45"/>
      <c r="H143" s="45"/>
      <c r="I143" s="46">
        <v>789818640.11999989</v>
      </c>
      <c r="J143" s="46">
        <v>0</v>
      </c>
      <c r="L143" s="45"/>
    </row>
    <row r="144" spans="1:12" s="46" customFormat="1" ht="12.75" customHeight="1" x14ac:dyDescent="0.2">
      <c r="A144" s="65"/>
      <c r="B144" s="66"/>
      <c r="C144" s="79"/>
      <c r="D144" s="80"/>
      <c r="E144" s="81"/>
      <c r="F144" s="45"/>
      <c r="G144" s="45"/>
      <c r="H144" s="45"/>
      <c r="I144" s="45"/>
      <c r="J144" s="45"/>
      <c r="L144" s="45"/>
    </row>
    <row r="145" spans="1:12" s="46" customFormat="1" ht="12.75" customHeight="1" x14ac:dyDescent="0.2">
      <c r="A145" s="65"/>
      <c r="B145" s="66" t="s">
        <v>422</v>
      </c>
      <c r="C145" s="79" t="s">
        <v>423</v>
      </c>
      <c r="D145" s="80">
        <v>44232</v>
      </c>
      <c r="E145" s="81">
        <v>30000</v>
      </c>
      <c r="F145" s="45"/>
      <c r="G145" s="49"/>
      <c r="H145" s="49">
        <v>30000</v>
      </c>
      <c r="I145" s="45"/>
      <c r="J145" s="45"/>
      <c r="L145" s="45"/>
    </row>
    <row r="146" spans="1:12" s="46" customFormat="1" ht="12.75" customHeight="1" x14ac:dyDescent="0.2">
      <c r="A146" s="65"/>
      <c r="B146" s="66" t="s">
        <v>424</v>
      </c>
      <c r="C146" s="79" t="s">
        <v>425</v>
      </c>
      <c r="D146" s="80">
        <v>44260</v>
      </c>
      <c r="E146" s="81">
        <v>67500</v>
      </c>
      <c r="F146" s="45"/>
      <c r="G146" s="49"/>
      <c r="H146" s="49">
        <v>67500</v>
      </c>
      <c r="I146" s="45"/>
      <c r="J146" s="45"/>
      <c r="L146" s="45"/>
    </row>
    <row r="147" spans="1:12" s="46" customFormat="1" ht="12.75" customHeight="1" x14ac:dyDescent="0.2">
      <c r="A147" s="65"/>
      <c r="B147" s="66" t="s">
        <v>422</v>
      </c>
      <c r="C147" s="82">
        <v>202104198</v>
      </c>
      <c r="D147" s="80">
        <v>44299</v>
      </c>
      <c r="E147" s="81">
        <v>20000</v>
      </c>
      <c r="F147" s="45"/>
      <c r="G147" s="49">
        <v>20000</v>
      </c>
      <c r="H147" s="49">
        <v>20000</v>
      </c>
      <c r="I147" s="45"/>
      <c r="J147" s="45"/>
      <c r="L147" s="45"/>
    </row>
    <row r="148" spans="1:12" s="46" customFormat="1" ht="12.75" hidden="1" customHeight="1" x14ac:dyDescent="0.2">
      <c r="A148" s="65"/>
      <c r="B148" s="66"/>
      <c r="C148" s="79"/>
      <c r="D148" s="80"/>
      <c r="E148" s="81"/>
      <c r="F148" s="45"/>
      <c r="G148" s="49"/>
      <c r="H148" s="49"/>
      <c r="I148" s="45"/>
      <c r="J148" s="45"/>
      <c r="L148" s="45"/>
    </row>
    <row r="149" spans="1:12" s="46" customFormat="1" ht="12.75" hidden="1" customHeight="1" x14ac:dyDescent="0.2">
      <c r="A149" s="65"/>
      <c r="B149" s="66"/>
      <c r="C149" s="82"/>
      <c r="D149" s="80"/>
      <c r="E149" s="81"/>
      <c r="F149" s="45"/>
      <c r="G149" s="49"/>
      <c r="H149" s="49"/>
      <c r="I149" s="45"/>
      <c r="J149" s="45"/>
      <c r="L149" s="45"/>
    </row>
    <row r="150" spans="1:12" s="46" customFormat="1" ht="12.75" customHeight="1" x14ac:dyDescent="0.2">
      <c r="A150" s="65"/>
      <c r="B150" s="66"/>
      <c r="C150" s="79"/>
      <c r="D150" s="80"/>
      <c r="E150" s="81"/>
      <c r="F150" s="45"/>
      <c r="G150" s="45"/>
      <c r="H150" s="45"/>
      <c r="I150" s="45"/>
      <c r="J150" s="45"/>
      <c r="L150" s="45"/>
    </row>
    <row r="151" spans="1:12" s="46" customFormat="1" ht="10.5" customHeight="1" x14ac:dyDescent="0.2">
      <c r="A151" s="65"/>
      <c r="B151" s="71" t="s">
        <v>426</v>
      </c>
      <c r="C151" s="71"/>
      <c r="D151" s="71"/>
      <c r="E151" s="73">
        <f>SUM(E145:E150)</f>
        <v>117500</v>
      </c>
      <c r="F151" s="49">
        <v>117500</v>
      </c>
      <c r="G151" s="45"/>
      <c r="H151" s="45"/>
      <c r="I151" s="46">
        <v>117500</v>
      </c>
      <c r="J151" s="46">
        <v>0</v>
      </c>
      <c r="L151" s="45"/>
    </row>
    <row r="152" spans="1:12" s="46" customFormat="1" ht="12.75" customHeight="1" x14ac:dyDescent="0.2">
      <c r="A152" s="65"/>
      <c r="B152" s="66"/>
      <c r="C152" s="79"/>
      <c r="D152" s="80"/>
      <c r="E152" s="81"/>
      <c r="F152" s="45"/>
      <c r="G152" s="45"/>
      <c r="H152" s="45"/>
      <c r="I152" s="45"/>
      <c r="J152" s="45"/>
      <c r="L152" s="45"/>
    </row>
    <row r="153" spans="1:12" s="46" customFormat="1" ht="12.75" hidden="1" customHeight="1" x14ac:dyDescent="0.2">
      <c r="A153" s="65"/>
      <c r="B153" s="66"/>
      <c r="C153" s="79"/>
      <c r="D153" s="80"/>
      <c r="E153" s="81"/>
      <c r="F153" s="45"/>
      <c r="G153" s="45"/>
      <c r="H153" s="45"/>
      <c r="I153" s="45"/>
      <c r="J153" s="45"/>
      <c r="L153" s="45"/>
    </row>
    <row r="154" spans="1:12" s="46" customFormat="1" ht="12.75" hidden="1" customHeight="1" x14ac:dyDescent="0.2">
      <c r="A154" s="65"/>
      <c r="B154" s="66"/>
      <c r="C154" s="79"/>
      <c r="D154" s="80"/>
      <c r="E154" s="81"/>
      <c r="F154" s="45"/>
      <c r="G154" s="45"/>
      <c r="H154" s="45"/>
      <c r="I154" s="45"/>
      <c r="J154" s="45"/>
      <c r="L154" s="45"/>
    </row>
    <row r="155" spans="1:12" s="46" customFormat="1" ht="12.75" hidden="1" customHeight="1" x14ac:dyDescent="0.2">
      <c r="A155" s="65"/>
      <c r="B155" s="66"/>
      <c r="C155" s="79"/>
      <c r="D155" s="80"/>
      <c r="E155" s="81"/>
      <c r="F155" s="45"/>
      <c r="G155" s="45"/>
      <c r="H155" s="45"/>
      <c r="I155" s="45"/>
      <c r="J155" s="45"/>
      <c r="L155" s="45"/>
    </row>
    <row r="156" spans="1:12" s="46" customFormat="1" ht="12.75" hidden="1" customHeight="1" x14ac:dyDescent="0.2">
      <c r="A156" s="65"/>
      <c r="B156" s="66" t="s">
        <v>427</v>
      </c>
      <c r="C156" s="79"/>
      <c r="D156" s="80"/>
      <c r="E156" s="81"/>
      <c r="F156" s="45"/>
      <c r="G156" s="49"/>
      <c r="H156" s="49"/>
      <c r="J156" s="45"/>
      <c r="L156" s="45"/>
    </row>
    <row r="157" spans="1:12" s="46" customFormat="1" ht="12.75" hidden="1" customHeight="1" x14ac:dyDescent="0.2">
      <c r="A157" s="65"/>
      <c r="B157" s="66" t="s">
        <v>428</v>
      </c>
      <c r="C157" s="79"/>
      <c r="D157" s="80"/>
      <c r="E157" s="81"/>
      <c r="F157" s="45"/>
      <c r="G157" s="49"/>
      <c r="H157" s="49"/>
      <c r="J157" s="45"/>
      <c r="L157" s="45"/>
    </row>
    <row r="158" spans="1:12" s="46" customFormat="1" ht="12.75" hidden="1" customHeight="1" x14ac:dyDescent="0.2">
      <c r="A158" s="65"/>
      <c r="B158" s="66" t="s">
        <v>429</v>
      </c>
      <c r="C158" s="79"/>
      <c r="D158" s="80"/>
      <c r="E158" s="81"/>
      <c r="F158" s="45"/>
      <c r="G158" s="49"/>
      <c r="H158" s="49"/>
      <c r="J158" s="45"/>
      <c r="L158" s="45"/>
    </row>
    <row r="159" spans="1:12" s="46" customFormat="1" ht="12.75" hidden="1" customHeight="1" x14ac:dyDescent="0.2">
      <c r="A159" s="65"/>
      <c r="B159" s="66" t="s">
        <v>430</v>
      </c>
      <c r="C159" s="79"/>
      <c r="D159" s="80"/>
      <c r="E159" s="81"/>
      <c r="F159" s="45"/>
      <c r="G159" s="49"/>
      <c r="H159" s="49"/>
      <c r="J159" s="45"/>
      <c r="L159" s="45"/>
    </row>
    <row r="160" spans="1:12" s="46" customFormat="1" ht="12.75" hidden="1" customHeight="1" x14ac:dyDescent="0.2">
      <c r="A160" s="65"/>
      <c r="B160" s="66" t="s">
        <v>431</v>
      </c>
      <c r="C160" s="79"/>
      <c r="D160" s="80"/>
      <c r="E160" s="81"/>
      <c r="F160" s="45"/>
      <c r="G160" s="49"/>
      <c r="H160" s="49"/>
      <c r="J160" s="45"/>
      <c r="L160" s="45"/>
    </row>
    <row r="161" spans="1:12" s="46" customFormat="1" ht="12.75" hidden="1" customHeight="1" x14ac:dyDescent="0.2">
      <c r="A161" s="65"/>
      <c r="B161" s="66" t="s">
        <v>432</v>
      </c>
      <c r="C161" s="79"/>
      <c r="D161" s="80"/>
      <c r="E161" s="81"/>
      <c r="F161" s="45"/>
      <c r="G161" s="93"/>
      <c r="H161" s="93"/>
      <c r="J161" s="45"/>
      <c r="L161" s="45"/>
    </row>
    <row r="162" spans="1:12" s="46" customFormat="1" ht="12.75" hidden="1" customHeight="1" x14ac:dyDescent="0.2">
      <c r="A162" s="65"/>
      <c r="B162" s="66" t="s">
        <v>432</v>
      </c>
      <c r="C162" s="79"/>
      <c r="D162" s="80"/>
      <c r="E162" s="81"/>
      <c r="F162" s="45"/>
      <c r="G162" s="49"/>
      <c r="H162" s="49"/>
      <c r="J162" s="45"/>
      <c r="L162" s="45"/>
    </row>
    <row r="163" spans="1:12" s="46" customFormat="1" ht="12.75" hidden="1" customHeight="1" x14ac:dyDescent="0.2">
      <c r="A163" s="65"/>
      <c r="B163" s="66" t="s">
        <v>432</v>
      </c>
      <c r="C163" s="79"/>
      <c r="D163" s="80"/>
      <c r="E163" s="81"/>
      <c r="F163" s="45"/>
      <c r="G163" s="49"/>
      <c r="H163" s="49"/>
      <c r="J163" s="45"/>
      <c r="L163" s="45"/>
    </row>
    <row r="164" spans="1:12" s="46" customFormat="1" ht="12.75" hidden="1" customHeight="1" x14ac:dyDescent="0.2">
      <c r="A164" s="65"/>
      <c r="B164" s="66" t="s">
        <v>433</v>
      </c>
      <c r="C164" s="79"/>
      <c r="D164" s="80"/>
      <c r="E164" s="81"/>
      <c r="F164" s="45"/>
      <c r="G164" s="49"/>
      <c r="H164" s="49"/>
      <c r="J164" s="45"/>
      <c r="L164" s="45"/>
    </row>
    <row r="165" spans="1:12" s="46" customFormat="1" ht="12.75" hidden="1" customHeight="1" x14ac:dyDescent="0.2">
      <c r="A165" s="65"/>
      <c r="B165" s="66" t="s">
        <v>434</v>
      </c>
      <c r="C165" s="79"/>
      <c r="D165" s="94"/>
      <c r="E165" s="81"/>
      <c r="F165" s="45"/>
      <c r="G165" s="49"/>
      <c r="H165" s="49"/>
      <c r="J165" s="45"/>
      <c r="L165" s="45"/>
    </row>
    <row r="166" spans="1:12" s="46" customFormat="1" ht="12.75" hidden="1" customHeight="1" x14ac:dyDescent="0.2">
      <c r="A166" s="65"/>
      <c r="B166" s="66" t="s">
        <v>433</v>
      </c>
      <c r="C166" s="79"/>
      <c r="D166" s="80"/>
      <c r="E166" s="81"/>
      <c r="F166" s="45"/>
      <c r="G166" s="49"/>
      <c r="H166" s="49"/>
      <c r="J166" s="45"/>
      <c r="L166" s="45"/>
    </row>
    <row r="167" spans="1:12" s="46" customFormat="1" ht="12.75" hidden="1" customHeight="1" x14ac:dyDescent="0.2">
      <c r="A167" s="65"/>
      <c r="B167" s="66" t="s">
        <v>433</v>
      </c>
      <c r="C167" s="82"/>
      <c r="D167" s="80"/>
      <c r="E167" s="81"/>
      <c r="F167" s="45"/>
      <c r="G167" s="49"/>
      <c r="H167" s="49"/>
      <c r="J167" s="45"/>
      <c r="L167" s="45"/>
    </row>
    <row r="168" spans="1:12" s="46" customFormat="1" ht="12.75" hidden="1" customHeight="1" x14ac:dyDescent="0.2">
      <c r="A168" s="65"/>
      <c r="B168" s="66" t="s">
        <v>434</v>
      </c>
      <c r="C168" s="82"/>
      <c r="D168" s="80"/>
      <c r="E168" s="81"/>
      <c r="F168" s="45"/>
      <c r="G168" s="49"/>
      <c r="H168" s="49"/>
      <c r="J168" s="45"/>
      <c r="L168" s="45"/>
    </row>
    <row r="169" spans="1:12" s="46" customFormat="1" ht="12.75" hidden="1" customHeight="1" x14ac:dyDescent="0.2">
      <c r="A169" s="65"/>
      <c r="B169" s="66" t="s">
        <v>435</v>
      </c>
      <c r="C169" s="82"/>
      <c r="D169" s="80"/>
      <c r="E169" s="81"/>
      <c r="F169" s="45"/>
      <c r="G169" s="49"/>
      <c r="H169" s="49"/>
      <c r="J169" s="45"/>
      <c r="L169" s="45"/>
    </row>
    <row r="170" spans="1:12" s="46" customFormat="1" ht="12.75" hidden="1" customHeight="1" x14ac:dyDescent="0.2">
      <c r="A170" s="65"/>
      <c r="B170" s="66" t="s">
        <v>436</v>
      </c>
      <c r="C170" s="82"/>
      <c r="D170" s="80"/>
      <c r="E170" s="81"/>
      <c r="F170" s="45"/>
      <c r="G170" s="49"/>
      <c r="H170" s="49"/>
      <c r="J170" s="45"/>
      <c r="L170" s="45"/>
    </row>
    <row r="171" spans="1:12" s="46" customFormat="1" ht="12.75" hidden="1" customHeight="1" x14ac:dyDescent="0.2">
      <c r="A171" s="65"/>
      <c r="B171" s="66" t="s">
        <v>437</v>
      </c>
      <c r="C171" s="82"/>
      <c r="D171" s="80"/>
      <c r="E171" s="81"/>
      <c r="F171" s="45"/>
      <c r="G171" s="49"/>
      <c r="H171" s="49"/>
      <c r="J171" s="45"/>
      <c r="L171" s="45"/>
    </row>
    <row r="172" spans="1:12" s="46" customFormat="1" ht="12.75" hidden="1" customHeight="1" x14ac:dyDescent="0.2">
      <c r="A172" s="65"/>
      <c r="B172" s="66"/>
      <c r="C172" s="82"/>
      <c r="D172" s="80"/>
      <c r="E172" s="81"/>
      <c r="F172" s="45"/>
      <c r="G172" s="49"/>
      <c r="H172" s="49"/>
      <c r="J172" s="45"/>
      <c r="L172" s="45"/>
    </row>
    <row r="173" spans="1:12" s="46" customFormat="1" ht="12.75" hidden="1" customHeight="1" x14ac:dyDescent="0.2">
      <c r="A173" s="65"/>
      <c r="B173" s="66"/>
      <c r="C173" s="79"/>
      <c r="D173" s="80"/>
      <c r="E173" s="81"/>
      <c r="F173" s="45"/>
      <c r="G173" s="45"/>
      <c r="H173" s="45"/>
      <c r="I173" s="45"/>
      <c r="J173" s="45"/>
      <c r="L173" s="45"/>
    </row>
    <row r="174" spans="1:12" s="46" customFormat="1" ht="10.5" hidden="1" customHeight="1" x14ac:dyDescent="0.2">
      <c r="A174" s="65"/>
      <c r="B174" s="71" t="s">
        <v>438</v>
      </c>
      <c r="C174" s="71"/>
      <c r="D174" s="71"/>
      <c r="E174" s="73">
        <f>SUM(E156:E173)</f>
        <v>0</v>
      </c>
      <c r="F174" s="49">
        <v>0</v>
      </c>
      <c r="G174" s="45"/>
      <c r="H174" s="45"/>
      <c r="L174" s="45"/>
    </row>
    <row r="175" spans="1:12" s="46" customFormat="1" ht="10.5" hidden="1" customHeight="1" x14ac:dyDescent="0.2">
      <c r="A175" s="65"/>
      <c r="B175" s="91"/>
      <c r="C175" s="91"/>
      <c r="D175" s="91"/>
      <c r="E175" s="77"/>
      <c r="F175" s="49"/>
      <c r="G175" s="45"/>
      <c r="H175" s="45"/>
      <c r="L175" s="45"/>
    </row>
    <row r="176" spans="1:12" s="46" customFormat="1" ht="12.75" customHeight="1" x14ac:dyDescent="0.2">
      <c r="A176" s="65"/>
      <c r="B176" s="66" t="s">
        <v>439</v>
      </c>
      <c r="C176" s="79" t="s">
        <v>440</v>
      </c>
      <c r="D176" s="80">
        <v>44216</v>
      </c>
      <c r="E176" s="81">
        <v>34475</v>
      </c>
      <c r="F176" s="45"/>
      <c r="G176" s="49"/>
      <c r="H176" s="49">
        <v>34475</v>
      </c>
      <c r="J176" s="45"/>
      <c r="L176" s="45"/>
    </row>
    <row r="177" spans="1:12" s="46" customFormat="1" ht="12.75" customHeight="1" x14ac:dyDescent="0.2">
      <c r="A177" s="65"/>
      <c r="B177" s="66" t="s">
        <v>439</v>
      </c>
      <c r="C177" s="82">
        <v>202102067</v>
      </c>
      <c r="D177" s="80">
        <v>44228</v>
      </c>
      <c r="E177" s="81">
        <v>34475</v>
      </c>
      <c r="F177" s="45"/>
      <c r="G177" s="49"/>
      <c r="H177" s="49">
        <v>34475</v>
      </c>
      <c r="J177" s="45"/>
      <c r="L177" s="45"/>
    </row>
    <row r="178" spans="1:12" s="46" customFormat="1" ht="12.75" customHeight="1" x14ac:dyDescent="0.2">
      <c r="A178" s="65"/>
      <c r="B178" s="66" t="s">
        <v>439</v>
      </c>
      <c r="C178" s="82">
        <v>202103023</v>
      </c>
      <c r="D178" s="80">
        <v>44256</v>
      </c>
      <c r="E178" s="81">
        <v>34475</v>
      </c>
      <c r="F178" s="45"/>
      <c r="G178" s="49"/>
      <c r="H178" s="49">
        <v>34475</v>
      </c>
      <c r="J178" s="45"/>
      <c r="L178" s="45"/>
    </row>
    <row r="179" spans="1:12" s="46" customFormat="1" ht="12.75" customHeight="1" x14ac:dyDescent="0.2">
      <c r="A179" s="65"/>
      <c r="B179" s="66" t="s">
        <v>439</v>
      </c>
      <c r="C179" s="82">
        <v>202104008</v>
      </c>
      <c r="D179" s="80">
        <v>44294</v>
      </c>
      <c r="E179" s="81">
        <v>34475</v>
      </c>
      <c r="F179" s="45"/>
      <c r="G179" s="49">
        <v>34475</v>
      </c>
      <c r="H179" s="49">
        <v>34475</v>
      </c>
      <c r="J179" s="45"/>
      <c r="L179" s="45"/>
    </row>
    <row r="180" spans="1:12" s="46" customFormat="1" ht="12.75" customHeight="1" x14ac:dyDescent="0.2">
      <c r="A180" s="65"/>
      <c r="B180" s="66"/>
      <c r="C180" s="79"/>
      <c r="D180" s="80"/>
      <c r="E180" s="81"/>
      <c r="F180" s="45"/>
      <c r="G180" s="45"/>
      <c r="H180" s="45"/>
      <c r="I180" s="45"/>
      <c r="J180" s="45"/>
      <c r="L180" s="45"/>
    </row>
    <row r="181" spans="1:12" s="46" customFormat="1" ht="10.5" customHeight="1" x14ac:dyDescent="0.2">
      <c r="A181" s="65"/>
      <c r="B181" s="71" t="s">
        <v>441</v>
      </c>
      <c r="C181" s="71"/>
      <c r="D181" s="71"/>
      <c r="E181" s="73">
        <f>SUM(E176:E180)</f>
        <v>137900</v>
      </c>
      <c r="F181" s="49">
        <v>137900</v>
      </c>
      <c r="G181" s="45"/>
      <c r="H181" s="45"/>
      <c r="I181" s="46">
        <v>137900</v>
      </c>
      <c r="J181" s="46">
        <v>0</v>
      </c>
      <c r="L181" s="45"/>
    </row>
    <row r="182" spans="1:12" s="46" customFormat="1" ht="12.75" hidden="1" customHeight="1" x14ac:dyDescent="0.2">
      <c r="A182" s="65"/>
      <c r="B182" s="66"/>
      <c r="C182" s="79"/>
      <c r="D182" s="80"/>
      <c r="E182" s="81"/>
      <c r="F182" s="45"/>
      <c r="G182" s="45"/>
      <c r="H182" s="45"/>
      <c r="I182" s="45"/>
      <c r="J182" s="45"/>
      <c r="L182" s="45"/>
    </row>
    <row r="183" spans="1:12" s="46" customFormat="1" ht="12.75" hidden="1" customHeight="1" x14ac:dyDescent="0.2">
      <c r="A183" s="65"/>
      <c r="B183" s="66" t="s">
        <v>442</v>
      </c>
      <c r="C183" s="79"/>
      <c r="D183" s="80"/>
      <c r="E183" s="81"/>
      <c r="F183" s="45"/>
      <c r="G183" s="49"/>
      <c r="H183" s="49"/>
      <c r="J183" s="45"/>
      <c r="L183" s="45"/>
    </row>
    <row r="184" spans="1:12" s="46" customFormat="1" ht="12.75" hidden="1" customHeight="1" x14ac:dyDescent="0.2">
      <c r="A184" s="65"/>
      <c r="B184" s="66" t="s">
        <v>442</v>
      </c>
      <c r="C184" s="79"/>
      <c r="D184" s="80"/>
      <c r="E184" s="81"/>
      <c r="F184" s="45"/>
      <c r="G184" s="49"/>
      <c r="H184" s="49"/>
      <c r="J184" s="45"/>
      <c r="L184" s="45"/>
    </row>
    <row r="185" spans="1:12" s="46" customFormat="1" ht="12.75" hidden="1" customHeight="1" x14ac:dyDescent="0.2">
      <c r="A185" s="65"/>
      <c r="B185" s="66" t="s">
        <v>442</v>
      </c>
      <c r="C185" s="82"/>
      <c r="D185" s="80"/>
      <c r="E185" s="81"/>
      <c r="F185" s="45"/>
      <c r="G185" s="49"/>
      <c r="H185" s="49"/>
      <c r="I185" s="45"/>
      <c r="J185" s="45"/>
      <c r="L185" s="45"/>
    </row>
    <row r="186" spans="1:12" s="46" customFormat="1" ht="12.75" hidden="1" customHeight="1" x14ac:dyDescent="0.2">
      <c r="A186" s="65"/>
      <c r="B186" s="66" t="s">
        <v>442</v>
      </c>
      <c r="C186" s="79"/>
      <c r="D186" s="80"/>
      <c r="E186" s="81"/>
      <c r="F186" s="45"/>
      <c r="G186" s="49"/>
      <c r="H186" s="49"/>
      <c r="I186" s="45"/>
      <c r="J186" s="45"/>
      <c r="L186" s="45"/>
    </row>
    <row r="187" spans="1:12" s="46" customFormat="1" ht="12.75" hidden="1" customHeight="1" x14ac:dyDescent="0.2">
      <c r="A187" s="65"/>
      <c r="B187" s="66"/>
      <c r="C187" s="79"/>
      <c r="D187" s="80"/>
      <c r="E187" s="81"/>
      <c r="F187" s="45"/>
      <c r="G187" s="49"/>
      <c r="H187" s="49"/>
      <c r="I187" s="45"/>
      <c r="J187" s="45"/>
      <c r="L187" s="45"/>
    </row>
    <row r="188" spans="1:12" s="46" customFormat="1" ht="10.5" hidden="1" customHeight="1" x14ac:dyDescent="0.2">
      <c r="A188" s="65"/>
      <c r="B188" s="71" t="s">
        <v>443</v>
      </c>
      <c r="C188" s="71"/>
      <c r="D188" s="71"/>
      <c r="E188" s="73">
        <f>SUM(E183:E186)</f>
        <v>0</v>
      </c>
      <c r="F188" s="49">
        <v>0</v>
      </c>
      <c r="G188" s="45"/>
      <c r="H188" s="45"/>
      <c r="L188" s="45"/>
    </row>
    <row r="189" spans="1:12" s="46" customFormat="1" ht="10.5" customHeight="1" x14ac:dyDescent="0.2">
      <c r="A189" s="65"/>
      <c r="B189" s="91"/>
      <c r="C189" s="91"/>
      <c r="D189" s="91"/>
      <c r="E189" s="77"/>
      <c r="F189" s="49"/>
      <c r="G189" s="45"/>
      <c r="H189" s="45"/>
      <c r="L189" s="45"/>
    </row>
    <row r="190" spans="1:12" s="46" customFormat="1" ht="12.75" customHeight="1" x14ac:dyDescent="0.2">
      <c r="A190" s="65"/>
      <c r="B190" s="66" t="s">
        <v>444</v>
      </c>
      <c r="C190" s="79" t="s">
        <v>445</v>
      </c>
      <c r="D190" s="80">
        <v>44228</v>
      </c>
      <c r="E190" s="81">
        <v>19167</v>
      </c>
      <c r="F190" s="45"/>
      <c r="G190" s="49"/>
      <c r="H190" s="49">
        <v>19167</v>
      </c>
      <c r="J190" s="45"/>
      <c r="L190" s="45"/>
    </row>
    <row r="191" spans="1:12" s="46" customFormat="1" ht="12.75" customHeight="1" x14ac:dyDescent="0.2">
      <c r="A191" s="65"/>
      <c r="B191" s="66" t="s">
        <v>444</v>
      </c>
      <c r="C191" s="82">
        <v>202102163</v>
      </c>
      <c r="D191" s="76">
        <v>44229</v>
      </c>
      <c r="E191" s="86">
        <v>19167</v>
      </c>
      <c r="F191" s="45"/>
      <c r="G191" s="49"/>
      <c r="H191" s="49">
        <v>19167</v>
      </c>
      <c r="J191" s="45"/>
      <c r="L191" s="45"/>
    </row>
    <row r="192" spans="1:12" s="46" customFormat="1" ht="12.75" customHeight="1" x14ac:dyDescent="0.2">
      <c r="A192" s="65"/>
      <c r="B192" s="66" t="s">
        <v>444</v>
      </c>
      <c r="C192" s="82">
        <v>202103197</v>
      </c>
      <c r="D192" s="76">
        <v>44260</v>
      </c>
      <c r="E192" s="86">
        <v>19167</v>
      </c>
      <c r="F192" s="45"/>
      <c r="G192" s="49"/>
      <c r="H192" s="49">
        <v>19167</v>
      </c>
      <c r="J192" s="45"/>
      <c r="L192" s="45"/>
    </row>
    <row r="193" spans="1:12" s="46" customFormat="1" ht="12.75" customHeight="1" x14ac:dyDescent="0.2">
      <c r="A193" s="65"/>
      <c r="B193" s="66" t="s">
        <v>444</v>
      </c>
      <c r="C193" s="82">
        <v>202104241</v>
      </c>
      <c r="D193" s="76">
        <v>44300</v>
      </c>
      <c r="E193" s="86">
        <v>19167</v>
      </c>
      <c r="F193" s="45"/>
      <c r="G193" s="49">
        <v>19167</v>
      </c>
      <c r="H193" s="49">
        <v>19167</v>
      </c>
      <c r="J193" s="45"/>
      <c r="L193" s="45"/>
    </row>
    <row r="194" spans="1:12" s="46" customFormat="1" ht="12.75" customHeight="1" x14ac:dyDescent="0.2">
      <c r="A194" s="65"/>
      <c r="B194" s="66"/>
      <c r="C194" s="79"/>
      <c r="D194" s="80"/>
      <c r="E194" s="81"/>
      <c r="F194" s="45"/>
      <c r="G194" s="45"/>
      <c r="H194" s="45"/>
      <c r="I194" s="45"/>
      <c r="J194" s="45"/>
      <c r="L194" s="45"/>
    </row>
    <row r="195" spans="1:12" s="46" customFormat="1" ht="10.5" customHeight="1" x14ac:dyDescent="0.2">
      <c r="A195" s="65"/>
      <c r="B195" s="71" t="s">
        <v>443</v>
      </c>
      <c r="C195" s="71"/>
      <c r="D195" s="71"/>
      <c r="E195" s="73">
        <f>SUM(E190:E194)</f>
        <v>76668</v>
      </c>
      <c r="F195" s="49">
        <v>76668</v>
      </c>
      <c r="G195" s="45"/>
      <c r="H195" s="45"/>
      <c r="I195" s="46">
        <v>76668</v>
      </c>
      <c r="J195" s="46">
        <v>0</v>
      </c>
      <c r="L195" s="45"/>
    </row>
    <row r="196" spans="1:12" s="46" customFormat="1" ht="10.5" customHeight="1" x14ac:dyDescent="0.2">
      <c r="A196" s="65"/>
      <c r="B196" s="91"/>
      <c r="C196" s="91"/>
      <c r="D196" s="91"/>
      <c r="E196" s="77"/>
      <c r="F196" s="49"/>
      <c r="G196" s="45"/>
      <c r="H196" s="45"/>
      <c r="L196" s="45"/>
    </row>
    <row r="197" spans="1:12" s="46" customFormat="1" ht="10.5" hidden="1" customHeight="1" x14ac:dyDescent="0.2">
      <c r="A197" s="65"/>
      <c r="B197" s="91"/>
      <c r="C197" s="91"/>
      <c r="D197" s="91"/>
      <c r="E197" s="77"/>
      <c r="F197" s="49"/>
      <c r="G197" s="45"/>
      <c r="H197" s="45"/>
      <c r="L197" s="45"/>
    </row>
    <row r="198" spans="1:12" s="46" customFormat="1" ht="10.5" hidden="1" customHeight="1" x14ac:dyDescent="0.2">
      <c r="A198" s="65"/>
      <c r="B198" s="91"/>
      <c r="C198" s="91"/>
      <c r="D198" s="91"/>
      <c r="E198" s="77"/>
      <c r="F198" s="49"/>
      <c r="G198" s="45"/>
      <c r="H198" s="45"/>
      <c r="L198" s="45"/>
    </row>
    <row r="199" spans="1:12" s="46" customFormat="1" ht="10.5" hidden="1" customHeight="1" x14ac:dyDescent="0.2">
      <c r="A199" s="65"/>
      <c r="B199" s="91"/>
      <c r="C199" s="91"/>
      <c r="D199" s="91"/>
      <c r="E199" s="77"/>
      <c r="F199" s="49"/>
      <c r="G199" s="45"/>
      <c r="H199" s="45"/>
      <c r="L199" s="45"/>
    </row>
    <row r="200" spans="1:12" s="46" customFormat="1" ht="10.5" hidden="1" customHeight="1" x14ac:dyDescent="0.2">
      <c r="A200" s="65"/>
      <c r="B200" s="91"/>
      <c r="C200" s="91"/>
      <c r="D200" s="91"/>
      <c r="E200" s="77"/>
      <c r="F200" s="49"/>
      <c r="G200" s="45"/>
      <c r="H200" s="45"/>
      <c r="L200" s="45"/>
    </row>
    <row r="201" spans="1:12" s="46" customFormat="1" ht="12.75" hidden="1" customHeight="1" x14ac:dyDescent="0.2">
      <c r="A201" s="65"/>
      <c r="B201" s="66"/>
      <c r="C201" s="79"/>
      <c r="D201" s="80"/>
      <c r="E201" s="81"/>
      <c r="F201" s="45"/>
      <c r="G201" s="45"/>
      <c r="H201" s="45"/>
      <c r="I201" s="45"/>
      <c r="J201" s="45"/>
      <c r="L201" s="45"/>
    </row>
    <row r="202" spans="1:12" s="46" customFormat="1" ht="12.75" hidden="1" customHeight="1" x14ac:dyDescent="0.2">
      <c r="A202" s="65"/>
      <c r="B202" s="66"/>
      <c r="C202" s="79"/>
      <c r="D202" s="80"/>
      <c r="E202" s="81"/>
      <c r="F202" s="45"/>
      <c r="G202" s="45"/>
      <c r="H202" s="45"/>
      <c r="I202" s="45"/>
      <c r="J202" s="45"/>
      <c r="L202" s="45"/>
    </row>
    <row r="203" spans="1:12" s="46" customFormat="1" ht="12.75" hidden="1" customHeight="1" x14ac:dyDescent="0.2">
      <c r="A203" s="65"/>
      <c r="B203" s="66"/>
      <c r="C203" s="79"/>
      <c r="D203" s="80"/>
      <c r="E203" s="81"/>
      <c r="F203" s="45"/>
      <c r="G203" s="45"/>
      <c r="H203" s="45"/>
      <c r="I203" s="45"/>
      <c r="J203" s="45"/>
      <c r="L203" s="45"/>
    </row>
    <row r="204" spans="1:12" s="46" customFormat="1" ht="12.75" customHeight="1" x14ac:dyDescent="0.2">
      <c r="A204" s="65"/>
      <c r="B204" s="66" t="s">
        <v>446</v>
      </c>
      <c r="C204" s="79" t="s">
        <v>447</v>
      </c>
      <c r="D204" s="80">
        <v>44217</v>
      </c>
      <c r="E204" s="81">
        <v>628682.82999999996</v>
      </c>
      <c r="F204" s="45"/>
      <c r="G204" s="49"/>
      <c r="H204" s="49">
        <v>628682.82999999996</v>
      </c>
      <c r="J204" s="45"/>
      <c r="L204" s="45"/>
    </row>
    <row r="205" spans="1:12" s="46" customFormat="1" ht="12.75" customHeight="1" x14ac:dyDescent="0.2">
      <c r="A205" s="65"/>
      <c r="B205" s="66" t="s">
        <v>448</v>
      </c>
      <c r="C205" s="79" t="s">
        <v>449</v>
      </c>
      <c r="D205" s="80">
        <v>44217</v>
      </c>
      <c r="E205" s="81">
        <v>2165989.67</v>
      </c>
      <c r="F205" s="45"/>
      <c r="G205" s="49"/>
      <c r="H205" s="49">
        <v>2165989.67</v>
      </c>
      <c r="J205" s="45"/>
      <c r="L205" s="45"/>
    </row>
    <row r="206" spans="1:12" s="46" customFormat="1" ht="12.75" customHeight="1" x14ac:dyDescent="0.2">
      <c r="A206" s="65"/>
      <c r="B206" s="66" t="s">
        <v>446</v>
      </c>
      <c r="C206" s="79" t="s">
        <v>450</v>
      </c>
      <c r="D206" s="80">
        <v>44230</v>
      </c>
      <c r="E206" s="81">
        <v>628682.82999999996</v>
      </c>
      <c r="F206" s="45"/>
      <c r="G206" s="49"/>
      <c r="H206" s="49">
        <v>628682.82999999996</v>
      </c>
      <c r="J206" s="45"/>
      <c r="L206" s="45"/>
    </row>
    <row r="207" spans="1:12" s="46" customFormat="1" ht="12.75" customHeight="1" x14ac:dyDescent="0.2">
      <c r="A207" s="65"/>
      <c r="B207" s="66" t="s">
        <v>448</v>
      </c>
      <c r="C207" s="79" t="s">
        <v>451</v>
      </c>
      <c r="D207" s="80">
        <v>44231</v>
      </c>
      <c r="E207" s="81">
        <v>2165989.67</v>
      </c>
      <c r="F207" s="45"/>
      <c r="G207" s="49"/>
      <c r="H207" s="49">
        <v>2165989.67</v>
      </c>
      <c r="J207" s="45"/>
      <c r="L207" s="45"/>
    </row>
    <row r="208" spans="1:12" s="46" customFormat="1" ht="12.75" customHeight="1" x14ac:dyDescent="0.2">
      <c r="A208" s="65"/>
      <c r="B208" s="66" t="s">
        <v>452</v>
      </c>
      <c r="C208" s="79" t="s">
        <v>331</v>
      </c>
      <c r="D208" s="80">
        <v>44256</v>
      </c>
      <c r="E208" s="81">
        <v>859351.07</v>
      </c>
      <c r="F208" s="45"/>
      <c r="G208" s="49"/>
      <c r="H208" s="49">
        <v>859351.07</v>
      </c>
      <c r="J208" s="45"/>
      <c r="L208" s="45"/>
    </row>
    <row r="209" spans="1:12 16384:16384" s="46" customFormat="1" ht="12.75" customHeight="1" x14ac:dyDescent="0.2">
      <c r="A209" s="65"/>
      <c r="B209" s="66" t="s">
        <v>448</v>
      </c>
      <c r="C209" s="79" t="s">
        <v>453</v>
      </c>
      <c r="D209" s="80">
        <v>44260</v>
      </c>
      <c r="E209" s="81">
        <v>1015689.66</v>
      </c>
      <c r="F209" s="45"/>
      <c r="G209" s="49"/>
      <c r="H209" s="49">
        <v>1015689.66</v>
      </c>
      <c r="J209" s="45"/>
      <c r="L209" s="45"/>
    </row>
    <row r="210" spans="1:12 16384:16384" s="46" customFormat="1" ht="12.75" customHeight="1" x14ac:dyDescent="0.2">
      <c r="A210" s="65"/>
      <c r="B210" s="66" t="s">
        <v>454</v>
      </c>
      <c r="C210" s="79" t="s">
        <v>455</v>
      </c>
      <c r="D210" s="80">
        <v>44263</v>
      </c>
      <c r="E210" s="81">
        <v>18946982.84</v>
      </c>
      <c r="F210" s="45"/>
      <c r="G210" s="49"/>
      <c r="H210" s="49">
        <v>18946982.84</v>
      </c>
      <c r="J210" s="45"/>
      <c r="L210" s="45"/>
    </row>
    <row r="211" spans="1:12 16384:16384" s="46" customFormat="1" ht="12.75" customHeight="1" x14ac:dyDescent="0.2">
      <c r="A211" s="65"/>
      <c r="B211" s="66" t="s">
        <v>448</v>
      </c>
      <c r="C211" s="79" t="s">
        <v>456</v>
      </c>
      <c r="D211" s="80">
        <v>44300</v>
      </c>
      <c r="E211" s="81">
        <v>2398161.7999999998</v>
      </c>
      <c r="F211" s="45"/>
      <c r="G211" s="49">
        <v>2398161.7999999998</v>
      </c>
      <c r="H211" s="49">
        <v>2398161.7999999998</v>
      </c>
      <c r="J211" s="45"/>
      <c r="L211" s="45"/>
    </row>
    <row r="212" spans="1:12 16384:16384" s="46" customFormat="1" ht="12.75" customHeight="1" x14ac:dyDescent="0.2">
      <c r="A212" s="65"/>
      <c r="B212" s="66" t="s">
        <v>454</v>
      </c>
      <c r="C212" s="79" t="s">
        <v>457</v>
      </c>
      <c r="D212" s="80">
        <v>44300</v>
      </c>
      <c r="E212" s="81">
        <v>17643025.5</v>
      </c>
      <c r="F212" s="45"/>
      <c r="G212" s="49">
        <v>17643025.5</v>
      </c>
      <c r="H212" s="49">
        <v>17643025.5</v>
      </c>
      <c r="J212" s="45"/>
      <c r="L212" s="45"/>
    </row>
    <row r="213" spans="1:12 16384:16384" s="46" customFormat="1" ht="12.75" customHeight="1" x14ac:dyDescent="0.2">
      <c r="A213" s="65"/>
      <c r="B213" s="66"/>
      <c r="C213" s="79"/>
      <c r="D213" s="80"/>
      <c r="E213" s="81"/>
      <c r="F213" s="45"/>
      <c r="G213" s="45"/>
      <c r="H213" s="45"/>
      <c r="I213" s="45"/>
      <c r="J213" s="45"/>
      <c r="L213" s="45"/>
    </row>
    <row r="214" spans="1:12 16384:16384" s="46" customFormat="1" ht="10.5" customHeight="1" x14ac:dyDescent="0.2">
      <c r="A214" s="65"/>
      <c r="B214" s="71" t="s">
        <v>458</v>
      </c>
      <c r="C214" s="71"/>
      <c r="D214" s="71"/>
      <c r="E214" s="73">
        <f>SUM(E204:E213)</f>
        <v>46452555.870000005</v>
      </c>
      <c r="F214" s="49">
        <v>46452555.870000005</v>
      </c>
      <c r="G214" s="45"/>
      <c r="H214" s="45"/>
      <c r="I214" s="46">
        <v>46452555.870000005</v>
      </c>
      <c r="J214" s="46">
        <v>0</v>
      </c>
      <c r="L214" s="45"/>
    </row>
    <row r="215" spans="1:12 16384:16384" s="46" customFormat="1" x14ac:dyDescent="0.2">
      <c r="A215" s="65"/>
      <c r="B215" s="95"/>
      <c r="C215" s="96"/>
      <c r="D215" s="76"/>
      <c r="E215" s="97"/>
      <c r="F215" s="45"/>
      <c r="G215" s="45"/>
      <c r="H215" s="45"/>
    </row>
    <row r="216" spans="1:12 16384:16384" s="46" customFormat="1" ht="12.75" customHeight="1" x14ac:dyDescent="0.2">
      <c r="A216" s="65"/>
      <c r="B216" s="66" t="s">
        <v>459</v>
      </c>
      <c r="C216" s="82">
        <v>202102175</v>
      </c>
      <c r="D216" s="80">
        <v>44229</v>
      </c>
      <c r="E216" s="81">
        <v>60000</v>
      </c>
      <c r="F216" s="45"/>
      <c r="G216" s="49"/>
      <c r="H216" s="49">
        <v>60000</v>
      </c>
      <c r="J216" s="45"/>
      <c r="L216" s="45"/>
      <c r="XFD216" s="49"/>
    </row>
    <row r="217" spans="1:12 16384:16384" s="46" customFormat="1" ht="12.75" customHeight="1" x14ac:dyDescent="0.2">
      <c r="A217" s="65"/>
      <c r="B217" s="66" t="s">
        <v>459</v>
      </c>
      <c r="C217" s="82">
        <v>202102196</v>
      </c>
      <c r="D217" s="80">
        <v>44230</v>
      </c>
      <c r="E217" s="81">
        <v>60000</v>
      </c>
      <c r="F217" s="45"/>
      <c r="G217" s="49"/>
      <c r="H217" s="49">
        <v>60000</v>
      </c>
      <c r="J217" s="45"/>
      <c r="L217" s="45"/>
      <c r="XFD217" s="49"/>
    </row>
    <row r="218" spans="1:12 16384:16384" s="46" customFormat="1" ht="12.75" customHeight="1" x14ac:dyDescent="0.2">
      <c r="A218" s="65"/>
      <c r="B218" s="66" t="s">
        <v>460</v>
      </c>
      <c r="C218" s="82">
        <v>202103004</v>
      </c>
      <c r="D218" s="80">
        <v>44256</v>
      </c>
      <c r="E218" s="81">
        <v>2253606.9</v>
      </c>
      <c r="F218" s="45"/>
      <c r="G218" s="49"/>
      <c r="H218" s="49">
        <v>2253606.9</v>
      </c>
      <c r="J218" s="45"/>
      <c r="L218" s="45"/>
      <c r="XFD218" s="49"/>
    </row>
    <row r="219" spans="1:12 16384:16384" s="46" customFormat="1" ht="12.75" customHeight="1" x14ac:dyDescent="0.2">
      <c r="A219" s="65"/>
      <c r="B219" s="66" t="s">
        <v>461</v>
      </c>
      <c r="C219" s="82">
        <v>202103273</v>
      </c>
      <c r="D219" s="80">
        <v>44260</v>
      </c>
      <c r="E219" s="81">
        <v>60000</v>
      </c>
      <c r="F219" s="45"/>
      <c r="G219" s="49"/>
      <c r="H219" s="49">
        <v>60000</v>
      </c>
      <c r="J219" s="45"/>
      <c r="L219" s="45"/>
      <c r="XFD219" s="49"/>
    </row>
    <row r="220" spans="1:12 16384:16384" s="46" customFormat="1" ht="12.75" customHeight="1" x14ac:dyDescent="0.2">
      <c r="A220" s="65"/>
      <c r="B220" s="66" t="s">
        <v>461</v>
      </c>
      <c r="C220" s="82">
        <v>202104314</v>
      </c>
      <c r="D220" s="76">
        <v>44300</v>
      </c>
      <c r="E220" s="86">
        <v>60000</v>
      </c>
      <c r="F220" s="45"/>
      <c r="G220" s="49">
        <v>60000</v>
      </c>
      <c r="H220" s="49">
        <v>60000</v>
      </c>
      <c r="J220" s="45"/>
      <c r="L220" s="45"/>
      <c r="XFD220" s="49"/>
    </row>
    <row r="221" spans="1:12 16384:16384" s="46" customFormat="1" ht="12.75" customHeight="1" x14ac:dyDescent="0.2">
      <c r="A221" s="65"/>
      <c r="B221" s="66" t="s">
        <v>462</v>
      </c>
      <c r="C221" s="82">
        <v>202104528</v>
      </c>
      <c r="D221" s="80">
        <v>44313</v>
      </c>
      <c r="E221" s="81">
        <v>2903000</v>
      </c>
      <c r="F221" s="45"/>
      <c r="G221" s="49">
        <v>2903000</v>
      </c>
      <c r="H221" s="49">
        <v>2903000</v>
      </c>
      <c r="J221" s="45"/>
      <c r="L221" s="45"/>
      <c r="XFD221" s="49"/>
    </row>
    <row r="222" spans="1:12 16384:16384" s="46" customFormat="1" ht="12.75" customHeight="1" x14ac:dyDescent="0.2">
      <c r="A222" s="65"/>
      <c r="B222" s="66"/>
      <c r="C222" s="79"/>
      <c r="D222" s="80"/>
      <c r="E222" s="81"/>
      <c r="F222" s="45"/>
      <c r="G222" s="49"/>
      <c r="H222" s="49"/>
      <c r="L222" s="45"/>
    </row>
    <row r="223" spans="1:12 16384:16384" s="46" customFormat="1" ht="10.5" customHeight="1" x14ac:dyDescent="0.2">
      <c r="A223" s="65"/>
      <c r="B223" s="71" t="s">
        <v>463</v>
      </c>
      <c r="C223" s="71"/>
      <c r="D223" s="71"/>
      <c r="E223" s="73">
        <f>SUM(E216:E222)</f>
        <v>5396606.9000000004</v>
      </c>
      <c r="F223" s="49">
        <v>5396606.9000000004</v>
      </c>
      <c r="G223" s="45"/>
      <c r="H223" s="45"/>
      <c r="I223" s="46">
        <v>5396606.9000000004</v>
      </c>
      <c r="J223" s="46">
        <v>0</v>
      </c>
      <c r="L223" s="45"/>
    </row>
    <row r="224" spans="1:12 16384:16384" s="46" customFormat="1" x14ac:dyDescent="0.2">
      <c r="A224" s="65"/>
      <c r="B224" s="95"/>
      <c r="C224" s="96"/>
      <c r="D224" s="76"/>
      <c r="E224" s="97"/>
      <c r="F224" s="45"/>
      <c r="G224" s="45"/>
      <c r="H224" s="45"/>
    </row>
    <row r="225" spans="1:12" s="46" customFormat="1" ht="12.75" customHeight="1" x14ac:dyDescent="0.2">
      <c r="A225" s="65"/>
      <c r="B225" s="66" t="s">
        <v>464</v>
      </c>
      <c r="C225" s="79" t="s">
        <v>465</v>
      </c>
      <c r="D225" s="80">
        <v>44217</v>
      </c>
      <c r="E225" s="81">
        <v>22829</v>
      </c>
      <c r="F225" s="45"/>
      <c r="G225" s="49"/>
      <c r="H225" s="49">
        <v>22829</v>
      </c>
      <c r="J225" s="45"/>
      <c r="L225" s="45"/>
    </row>
    <row r="226" spans="1:12" s="46" customFormat="1" ht="12.75" customHeight="1" x14ac:dyDescent="0.2">
      <c r="A226" s="65"/>
      <c r="B226" s="66" t="s">
        <v>464</v>
      </c>
      <c r="C226" s="79" t="s">
        <v>466</v>
      </c>
      <c r="D226" s="80">
        <v>44236</v>
      </c>
      <c r="E226" s="81">
        <v>30329</v>
      </c>
      <c r="F226" s="45"/>
      <c r="G226" s="49"/>
      <c r="H226" s="49">
        <v>30329</v>
      </c>
      <c r="J226" s="45"/>
      <c r="L226" s="45"/>
    </row>
    <row r="227" spans="1:12" s="46" customFormat="1" ht="12.75" customHeight="1" x14ac:dyDescent="0.2">
      <c r="A227" s="65"/>
      <c r="B227" s="66" t="s">
        <v>467</v>
      </c>
      <c r="C227" s="79" t="s">
        <v>468</v>
      </c>
      <c r="D227" s="80">
        <v>44293</v>
      </c>
      <c r="E227" s="81">
        <v>48579</v>
      </c>
      <c r="F227" s="45"/>
      <c r="G227" s="49">
        <v>48579</v>
      </c>
      <c r="H227" s="49">
        <v>48579</v>
      </c>
      <c r="J227" s="45"/>
      <c r="L227" s="45"/>
    </row>
    <row r="228" spans="1:12" s="46" customFormat="1" ht="12.75" customHeight="1" x14ac:dyDescent="0.2">
      <c r="A228" s="65"/>
      <c r="B228" s="66" t="s">
        <v>469</v>
      </c>
      <c r="C228" s="82">
        <v>202104364</v>
      </c>
      <c r="D228" s="76">
        <v>44301</v>
      </c>
      <c r="E228" s="86">
        <v>10308</v>
      </c>
      <c r="F228" s="45"/>
      <c r="G228" s="49">
        <v>10308</v>
      </c>
      <c r="H228" s="49">
        <v>10308</v>
      </c>
      <c r="J228" s="45"/>
      <c r="L228" s="45"/>
    </row>
    <row r="229" spans="1:12" s="46" customFormat="1" ht="12.75" customHeight="1" x14ac:dyDescent="0.2">
      <c r="A229" s="65"/>
      <c r="B229" s="66" t="s">
        <v>467</v>
      </c>
      <c r="C229" s="82">
        <v>202104462</v>
      </c>
      <c r="D229" s="76">
        <v>44309</v>
      </c>
      <c r="E229" s="86">
        <v>30329</v>
      </c>
      <c r="F229" s="45"/>
      <c r="G229" s="49">
        <v>30329</v>
      </c>
      <c r="H229" s="49">
        <v>30329</v>
      </c>
      <c r="J229" s="45"/>
      <c r="L229" s="45"/>
    </row>
    <row r="230" spans="1:12" s="46" customFormat="1" ht="12.75" customHeight="1" x14ac:dyDescent="0.2">
      <c r="A230" s="65"/>
      <c r="B230" s="66"/>
      <c r="C230" s="79"/>
      <c r="D230" s="80"/>
      <c r="E230" s="81"/>
      <c r="F230" s="45"/>
      <c r="G230" s="49"/>
      <c r="H230" s="49"/>
      <c r="J230" s="45"/>
      <c r="L230" s="45"/>
    </row>
    <row r="231" spans="1:12" s="46" customFormat="1" ht="10.5" customHeight="1" x14ac:dyDescent="0.2">
      <c r="A231" s="65"/>
      <c r="B231" s="71" t="s">
        <v>470</v>
      </c>
      <c r="C231" s="71"/>
      <c r="D231" s="71"/>
      <c r="E231" s="73">
        <f>SUM(E225:E230)</f>
        <v>142374</v>
      </c>
      <c r="F231" s="49">
        <v>142374</v>
      </c>
      <c r="G231" s="45"/>
      <c r="H231" s="45"/>
      <c r="I231" s="46">
        <v>142374</v>
      </c>
      <c r="J231" s="46">
        <v>0</v>
      </c>
      <c r="L231" s="45"/>
    </row>
    <row r="232" spans="1:12" s="46" customFormat="1" ht="10.5" customHeight="1" x14ac:dyDescent="0.2">
      <c r="A232" s="65"/>
      <c r="B232" s="91"/>
      <c r="C232" s="91"/>
      <c r="D232" s="91"/>
      <c r="E232" s="77"/>
      <c r="F232" s="49"/>
      <c r="G232" s="45"/>
      <c r="H232" s="45"/>
      <c r="L232" s="45"/>
    </row>
    <row r="233" spans="1:12" s="46" customFormat="1" ht="12.75" customHeight="1" x14ac:dyDescent="0.2">
      <c r="A233" s="65"/>
      <c r="B233" s="66" t="s">
        <v>471</v>
      </c>
      <c r="C233" s="79" t="s">
        <v>472</v>
      </c>
      <c r="D233" s="80">
        <v>44228</v>
      </c>
      <c r="E233" s="81">
        <v>92250</v>
      </c>
      <c r="F233" s="45"/>
      <c r="G233" s="49"/>
      <c r="H233" s="49">
        <v>92250</v>
      </c>
      <c r="J233" s="45"/>
      <c r="L233" s="45"/>
    </row>
    <row r="234" spans="1:12" s="46" customFormat="1" ht="12.75" hidden="1" customHeight="1" x14ac:dyDescent="0.2">
      <c r="A234" s="65"/>
      <c r="B234" s="66"/>
      <c r="C234" s="79"/>
      <c r="D234" s="80"/>
      <c r="E234" s="81"/>
      <c r="F234" s="45"/>
      <c r="G234" s="49"/>
      <c r="H234" s="49"/>
      <c r="J234" s="45"/>
      <c r="L234" s="45"/>
    </row>
    <row r="235" spans="1:12" s="46" customFormat="1" ht="12.75" customHeight="1" x14ac:dyDescent="0.2">
      <c r="A235" s="65"/>
      <c r="B235" s="66"/>
      <c r="C235" s="79"/>
      <c r="D235" s="80"/>
      <c r="E235" s="81"/>
      <c r="F235" s="45"/>
      <c r="G235" s="49"/>
      <c r="H235" s="49"/>
      <c r="J235" s="45"/>
      <c r="L235" s="45"/>
    </row>
    <row r="236" spans="1:12" s="46" customFormat="1" ht="10.5" customHeight="1" x14ac:dyDescent="0.2">
      <c r="A236" s="65"/>
      <c r="B236" s="71" t="s">
        <v>473</v>
      </c>
      <c r="C236" s="71"/>
      <c r="D236" s="71"/>
      <c r="E236" s="73">
        <f>SUM(E233:E235)</f>
        <v>92250</v>
      </c>
      <c r="F236" s="49">
        <v>92250</v>
      </c>
      <c r="G236" s="45"/>
      <c r="H236" s="45"/>
      <c r="I236" s="46">
        <v>92250</v>
      </c>
      <c r="J236" s="46">
        <v>0</v>
      </c>
      <c r="L236" s="45"/>
    </row>
    <row r="237" spans="1:12" s="46" customFormat="1" ht="10.5" customHeight="1" x14ac:dyDescent="0.2">
      <c r="A237" s="65"/>
      <c r="B237" s="91"/>
      <c r="C237" s="91"/>
      <c r="D237" s="91"/>
      <c r="E237" s="77"/>
      <c r="F237" s="49"/>
      <c r="G237" s="45"/>
      <c r="H237" s="45"/>
      <c r="L237" s="45"/>
    </row>
    <row r="238" spans="1:12" s="46" customFormat="1" ht="12" customHeight="1" x14ac:dyDescent="0.2">
      <c r="A238" s="65"/>
      <c r="B238" s="66" t="s">
        <v>474</v>
      </c>
      <c r="C238" s="79" t="s">
        <v>331</v>
      </c>
      <c r="D238" s="80">
        <v>44256</v>
      </c>
      <c r="E238" s="81">
        <v>405817.1</v>
      </c>
      <c r="F238" s="49"/>
      <c r="G238" s="45"/>
      <c r="H238" s="49">
        <v>405817.1</v>
      </c>
      <c r="L238" s="45"/>
    </row>
    <row r="239" spans="1:12" s="46" customFormat="1" ht="10.5" customHeight="1" x14ac:dyDescent="0.2">
      <c r="A239" s="65"/>
      <c r="B239" s="66"/>
      <c r="C239" s="79"/>
      <c r="D239" s="80"/>
      <c r="E239" s="81"/>
      <c r="F239" s="49"/>
      <c r="G239" s="45"/>
      <c r="H239" s="49"/>
      <c r="L239" s="45"/>
    </row>
    <row r="240" spans="1:12" s="46" customFormat="1" ht="10.5" customHeight="1" x14ac:dyDescent="0.2">
      <c r="A240" s="65"/>
      <c r="B240" s="71" t="s">
        <v>475</v>
      </c>
      <c r="C240" s="71"/>
      <c r="D240" s="71"/>
      <c r="E240" s="73">
        <f>SUM(E238:E239)</f>
        <v>405817.1</v>
      </c>
      <c r="F240" s="49">
        <v>405817.1</v>
      </c>
      <c r="G240" s="45"/>
      <c r="H240" s="45"/>
      <c r="I240" s="46">
        <v>405817.1</v>
      </c>
      <c r="J240" s="46">
        <v>0</v>
      </c>
      <c r="L240" s="45"/>
    </row>
    <row r="241" spans="1:12" s="46" customFormat="1" ht="10.5" customHeight="1" x14ac:dyDescent="0.2">
      <c r="A241" s="65"/>
      <c r="B241" s="91"/>
      <c r="C241" s="91"/>
      <c r="D241" s="91"/>
      <c r="E241" s="77"/>
      <c r="F241" s="49"/>
      <c r="G241" s="45"/>
      <c r="H241" s="45"/>
      <c r="L241" s="45"/>
    </row>
    <row r="242" spans="1:12" s="46" customFormat="1" ht="15" customHeight="1" x14ac:dyDescent="0.2">
      <c r="A242" s="65"/>
      <c r="B242" s="66" t="s">
        <v>476</v>
      </c>
      <c r="C242" s="79" t="s">
        <v>477</v>
      </c>
      <c r="D242" s="80">
        <v>44257</v>
      </c>
      <c r="E242" s="81">
        <v>243394</v>
      </c>
      <c r="F242" s="49"/>
      <c r="G242" s="45"/>
      <c r="H242" s="49">
        <v>243394</v>
      </c>
      <c r="L242" s="45"/>
    </row>
    <row r="243" spans="1:12" s="46" customFormat="1" ht="15" customHeight="1" x14ac:dyDescent="0.2">
      <c r="A243" s="65"/>
      <c r="B243" s="66" t="s">
        <v>476</v>
      </c>
      <c r="C243" s="87" t="s">
        <v>478</v>
      </c>
      <c r="D243" s="76">
        <v>44294</v>
      </c>
      <c r="E243" s="81">
        <v>402544</v>
      </c>
      <c r="F243" s="49"/>
      <c r="G243" s="49">
        <v>402544</v>
      </c>
      <c r="H243" s="49">
        <v>402544</v>
      </c>
      <c r="L243" s="45"/>
    </row>
    <row r="244" spans="1:12" s="46" customFormat="1" ht="15" customHeight="1" x14ac:dyDescent="0.2">
      <c r="A244" s="65"/>
      <c r="B244" s="66"/>
      <c r="C244" s="79"/>
      <c r="D244" s="80"/>
      <c r="E244" s="81"/>
      <c r="F244" s="49"/>
      <c r="G244" s="45"/>
      <c r="H244" s="49"/>
      <c r="L244" s="45"/>
    </row>
    <row r="245" spans="1:12" s="46" customFormat="1" ht="10.5" customHeight="1" x14ac:dyDescent="0.2">
      <c r="A245" s="65"/>
      <c r="B245" s="83" t="s">
        <v>479</v>
      </c>
      <c r="C245" s="84"/>
      <c r="D245" s="85"/>
      <c r="E245" s="73">
        <f>SUM(E242:E244)</f>
        <v>645938</v>
      </c>
      <c r="F245" s="49">
        <v>645938</v>
      </c>
      <c r="G245" s="45"/>
      <c r="H245" s="45"/>
      <c r="I245" s="46">
        <v>645938</v>
      </c>
      <c r="J245" s="46">
        <v>0</v>
      </c>
      <c r="L245" s="45"/>
    </row>
    <row r="246" spans="1:12" s="46" customFormat="1" x14ac:dyDescent="0.2">
      <c r="A246" s="65"/>
      <c r="B246" s="98"/>
      <c r="C246" s="99"/>
      <c r="D246" s="100"/>
      <c r="E246" s="101"/>
      <c r="F246" s="45"/>
      <c r="G246" s="45"/>
      <c r="H246" s="45"/>
    </row>
    <row r="247" spans="1:12" s="46" customFormat="1" x14ac:dyDescent="0.2">
      <c r="A247" s="65"/>
      <c r="B247" s="98" t="s">
        <v>480</v>
      </c>
      <c r="C247" s="99"/>
      <c r="D247" s="100"/>
      <c r="E247" s="101">
        <f>E23+E18+E48+E35+E43+E55+E65+E85+E90+E96+E107+E77+E143+E151+E174+E181+E188+E195+E214+E223+E236+E231+E240+E245</f>
        <v>1638835452.1799998</v>
      </c>
      <c r="F247" s="49">
        <v>927101452.17999995</v>
      </c>
      <c r="G247" s="47"/>
      <c r="I247" s="49">
        <v>927101452.17999995</v>
      </c>
      <c r="J247" s="46">
        <v>0</v>
      </c>
      <c r="K247" s="46">
        <v>0</v>
      </c>
    </row>
    <row r="248" spans="1:12" s="46" customFormat="1" x14ac:dyDescent="0.2">
      <c r="A248" s="102" t="s">
        <v>481</v>
      </c>
      <c r="B248" s="103"/>
      <c r="C248" s="104"/>
      <c r="D248" s="72"/>
      <c r="E248" s="105">
        <f>3364763.9+1345204.42</f>
        <v>4709968.32</v>
      </c>
      <c r="F248" s="106"/>
      <c r="K248" s="46">
        <v>4709968.32</v>
      </c>
    </row>
    <row r="249" spans="1:12" s="46" customFormat="1" ht="13.5" thickBot="1" x14ac:dyDescent="0.25">
      <c r="A249" s="107" t="s">
        <v>482</v>
      </c>
      <c r="B249" s="108"/>
      <c r="C249" s="108"/>
      <c r="D249" s="108"/>
      <c r="E249" s="109">
        <f>+E247+E248</f>
        <v>1643545420.4999998</v>
      </c>
      <c r="F249" s="45"/>
    </row>
    <row r="250" spans="1:12" s="46" customFormat="1" x14ac:dyDescent="0.2">
      <c r="A250" s="110"/>
      <c r="B250" s="111"/>
      <c r="C250" s="111"/>
      <c r="D250" s="112"/>
      <c r="E250" s="113"/>
      <c r="F250" s="45"/>
      <c r="H250" s="45"/>
    </row>
    <row r="251" spans="1:12" s="46" customFormat="1" ht="13.5" thickBot="1" x14ac:dyDescent="0.25">
      <c r="A251" s="114" t="s">
        <v>483</v>
      </c>
      <c r="B251" s="115"/>
      <c r="C251" s="116"/>
      <c r="D251" s="117"/>
      <c r="E251" s="118"/>
      <c r="F251" s="45"/>
      <c r="G251" s="45"/>
      <c r="H251" s="45"/>
      <c r="L251" s="45"/>
    </row>
    <row r="252" spans="1:12" s="46" customFormat="1" x14ac:dyDescent="0.2">
      <c r="A252" s="65"/>
      <c r="B252" s="119"/>
      <c r="C252" s="120"/>
      <c r="D252" s="121"/>
      <c r="E252" s="122"/>
      <c r="F252" s="45"/>
      <c r="G252" s="45"/>
      <c r="H252" s="45"/>
      <c r="L252" s="45"/>
    </row>
    <row r="253" spans="1:12" s="46" customFormat="1" x14ac:dyDescent="0.2">
      <c r="A253" s="65"/>
      <c r="B253" s="119" t="s">
        <v>484</v>
      </c>
      <c r="C253" s="120"/>
      <c r="D253" s="121"/>
      <c r="E253" s="123">
        <v>535267.5</v>
      </c>
      <c r="F253" s="45"/>
      <c r="G253" s="45"/>
      <c r="H253" s="124"/>
      <c r="K253" s="46">
        <v>535267.5</v>
      </c>
      <c r="L253" s="45"/>
    </row>
    <row r="254" spans="1:12" s="46" customFormat="1" hidden="1" x14ac:dyDescent="0.2">
      <c r="A254" s="125"/>
      <c r="B254" s="126" t="s">
        <v>485</v>
      </c>
      <c r="C254" s="127"/>
      <c r="D254" s="128"/>
      <c r="E254" s="122">
        <f>102877.09-50+4468+28332.72+50+26627.75+11001.79+3661-176968.35</f>
        <v>0</v>
      </c>
      <c r="F254" s="45"/>
      <c r="G254" s="45"/>
      <c r="H254" s="45"/>
      <c r="L254" s="45"/>
    </row>
    <row r="255" spans="1:12" s="46" customFormat="1" hidden="1" x14ac:dyDescent="0.2">
      <c r="A255" s="125"/>
      <c r="B255" s="129"/>
      <c r="C255" s="120"/>
      <c r="D255" s="121"/>
      <c r="E255" s="122"/>
      <c r="F255" s="45"/>
      <c r="G255" s="45"/>
      <c r="H255" s="45"/>
      <c r="L255" s="45"/>
    </row>
    <row r="256" spans="1:12" s="46" customFormat="1" ht="13.5" thickBot="1" x14ac:dyDescent="0.25">
      <c r="A256" s="130"/>
      <c r="B256" s="131"/>
      <c r="C256" s="132"/>
      <c r="D256" s="133"/>
      <c r="E256" s="118"/>
      <c r="F256" s="45"/>
      <c r="G256" s="45"/>
      <c r="H256" s="45"/>
      <c r="L256" s="45"/>
    </row>
    <row r="257" spans="1:12" s="46" customFormat="1" ht="15.75" thickBot="1" x14ac:dyDescent="0.25">
      <c r="A257" s="134" t="s">
        <v>486</v>
      </c>
      <c r="B257" s="135"/>
      <c r="C257" s="135"/>
      <c r="D257" s="135"/>
      <c r="E257" s="136">
        <f>+E249-E253</f>
        <v>1643010152.9999998</v>
      </c>
      <c r="F257" s="45"/>
      <c r="G257" s="137">
        <v>246061075.48000002</v>
      </c>
      <c r="H257" s="45" t="s">
        <v>487</v>
      </c>
      <c r="I257" s="46">
        <v>409938.06</v>
      </c>
      <c r="L257" s="45"/>
    </row>
    <row r="258" spans="1:12" s="46" customFormat="1" x14ac:dyDescent="0.2">
      <c r="A258" s="138"/>
      <c r="B258" s="139"/>
      <c r="C258" s="140"/>
      <c r="D258" s="141"/>
      <c r="E258" s="142"/>
      <c r="F258" s="45"/>
      <c r="G258" s="47"/>
      <c r="H258" s="45" t="s">
        <v>488</v>
      </c>
      <c r="I258" s="46">
        <v>475359.98</v>
      </c>
      <c r="L258" s="45"/>
    </row>
    <row r="259" spans="1:12" s="46" customFormat="1" hidden="1" x14ac:dyDescent="0.2">
      <c r="A259" s="138"/>
      <c r="B259" s="139"/>
      <c r="C259" s="140"/>
      <c r="D259" s="141"/>
      <c r="E259" s="49"/>
      <c r="F259" s="45"/>
      <c r="G259" s="47">
        <v>246061075.48000002</v>
      </c>
      <c r="H259" s="45" t="s">
        <v>9</v>
      </c>
      <c r="I259" s="46">
        <v>8640.4500000000007</v>
      </c>
      <c r="L259" s="45"/>
    </row>
    <row r="260" spans="1:12" s="46" customFormat="1" hidden="1" x14ac:dyDescent="0.2">
      <c r="A260" s="138"/>
      <c r="B260" s="139"/>
      <c r="C260" s="140"/>
      <c r="D260" s="141"/>
      <c r="E260" s="49"/>
      <c r="F260" s="45"/>
      <c r="G260" s="47">
        <v>1084327.48</v>
      </c>
      <c r="H260" s="143" t="s">
        <v>307</v>
      </c>
      <c r="I260" s="46">
        <v>893938.49</v>
      </c>
      <c r="L260" s="45"/>
    </row>
    <row r="261" spans="1:12" s="46" customFormat="1" hidden="1" x14ac:dyDescent="0.2">
      <c r="A261" s="138"/>
      <c r="B261" s="139"/>
      <c r="C261" s="140"/>
      <c r="D261" s="141"/>
      <c r="E261" s="49"/>
      <c r="F261" s="45"/>
      <c r="G261" s="144">
        <v>247145402.96000001</v>
      </c>
      <c r="H261" s="143" t="s">
        <v>9</v>
      </c>
      <c r="L261" s="45"/>
    </row>
    <row r="262" spans="1:12" s="46" customFormat="1" hidden="1" x14ac:dyDescent="0.2">
      <c r="A262" s="138"/>
      <c r="B262" s="139"/>
      <c r="C262" s="140"/>
      <c r="D262" s="141"/>
      <c r="E262" s="49"/>
      <c r="F262" s="47"/>
      <c r="G262" s="144">
        <v>1395864750.0399997</v>
      </c>
      <c r="H262" s="143"/>
      <c r="J262" s="45"/>
      <c r="L262" s="45"/>
    </row>
    <row r="263" spans="1:12" s="46" customFormat="1" x14ac:dyDescent="0.2">
      <c r="A263" s="138"/>
      <c r="B263" s="139"/>
      <c r="C263" s="140"/>
      <c r="D263" s="141"/>
      <c r="E263" s="49"/>
      <c r="F263" s="45"/>
      <c r="G263" s="145"/>
      <c r="H263" s="143"/>
      <c r="J263" s="45"/>
      <c r="L263" s="45"/>
    </row>
    <row r="264" spans="1:12" s="46" customFormat="1" x14ac:dyDescent="0.2">
      <c r="A264" s="45" t="s">
        <v>489</v>
      </c>
      <c r="B264" s="45"/>
      <c r="C264" s="146" t="s">
        <v>7</v>
      </c>
      <c r="D264" s="146"/>
      <c r="E264" s="49"/>
      <c r="F264" s="45"/>
      <c r="G264" s="139"/>
      <c r="H264" s="45"/>
      <c r="I264" s="45"/>
      <c r="J264" s="45"/>
      <c r="L264" s="45"/>
    </row>
    <row r="265" spans="1:12" s="46" customFormat="1" x14ac:dyDescent="0.2">
      <c r="A265" s="45"/>
      <c r="B265" s="45"/>
      <c r="C265" s="9"/>
      <c r="D265" s="55"/>
      <c r="E265" s="49"/>
      <c r="F265" s="45"/>
      <c r="G265" s="139"/>
      <c r="H265" s="45"/>
      <c r="I265" s="45"/>
      <c r="J265" s="45"/>
      <c r="L265" s="45"/>
    </row>
    <row r="266" spans="1:12" s="46" customFormat="1" x14ac:dyDescent="0.2">
      <c r="A266" s="45"/>
      <c r="B266" s="45"/>
      <c r="C266" s="9"/>
      <c r="D266" s="55"/>
      <c r="E266" s="49"/>
      <c r="F266" s="45"/>
      <c r="G266" s="139"/>
      <c r="H266" s="45"/>
      <c r="I266" s="45"/>
      <c r="J266" s="45"/>
      <c r="L266" s="45"/>
    </row>
    <row r="267" spans="1:12" s="46" customFormat="1" x14ac:dyDescent="0.2">
      <c r="A267" s="45"/>
      <c r="B267" s="45"/>
      <c r="C267" s="9"/>
      <c r="D267" s="55"/>
      <c r="E267" s="49"/>
      <c r="F267" s="45">
        <v>-1345204.42</v>
      </c>
      <c r="G267" s="139"/>
      <c r="H267" s="45"/>
      <c r="I267" s="45"/>
      <c r="J267" s="45"/>
      <c r="L267" s="45"/>
    </row>
    <row r="268" spans="1:12" s="46" customFormat="1" x14ac:dyDescent="0.2">
      <c r="A268" s="45"/>
      <c r="B268" s="45"/>
      <c r="C268" s="9"/>
      <c r="D268" s="55"/>
      <c r="E268" s="49"/>
      <c r="F268" s="45">
        <v>535267.5</v>
      </c>
      <c r="G268" s="139"/>
      <c r="H268" s="45"/>
      <c r="I268" s="45"/>
      <c r="J268" s="147"/>
      <c r="L268" s="45"/>
    </row>
    <row r="269" spans="1:12" s="46" customFormat="1" x14ac:dyDescent="0.2">
      <c r="A269" s="45"/>
      <c r="B269" s="45"/>
      <c r="C269" s="54"/>
      <c r="D269" s="55"/>
      <c r="E269" s="49"/>
      <c r="F269" s="45"/>
      <c r="G269" s="148"/>
      <c r="H269" s="45"/>
      <c r="I269" s="45"/>
      <c r="J269" s="45"/>
      <c r="L269" s="45"/>
    </row>
    <row r="270" spans="1:12" s="46" customFormat="1" ht="15.75" x14ac:dyDescent="0.2">
      <c r="A270" s="149" t="s">
        <v>6</v>
      </c>
      <c r="B270" s="149"/>
      <c r="C270" s="149" t="s">
        <v>5</v>
      </c>
      <c r="D270" s="149"/>
      <c r="E270" s="149"/>
      <c r="F270" s="45"/>
      <c r="G270" s="148"/>
      <c r="H270" s="45"/>
      <c r="I270" s="45"/>
      <c r="J270" s="45"/>
      <c r="L270" s="45"/>
    </row>
    <row r="271" spans="1:12" s="46" customFormat="1" ht="14.25" x14ac:dyDescent="0.2">
      <c r="A271" s="150" t="s">
        <v>4</v>
      </c>
      <c r="B271" s="150"/>
      <c r="C271" s="150" t="s">
        <v>3</v>
      </c>
      <c r="D271" s="150"/>
      <c r="E271" s="150"/>
      <c r="F271" s="45"/>
      <c r="G271" s="45"/>
      <c r="H271" s="45"/>
      <c r="I271" s="45"/>
      <c r="J271" s="45"/>
      <c r="L271" s="45"/>
    </row>
    <row r="273" spans="1:12" ht="15" x14ac:dyDescent="0.25">
      <c r="A273" s="151"/>
      <c r="B273" s="151"/>
      <c r="C273" s="151"/>
      <c r="D273" s="151"/>
      <c r="E273" s="151"/>
      <c r="F273" s="151"/>
      <c r="G273" s="151"/>
      <c r="H273" s="151"/>
      <c r="I273" s="151"/>
      <c r="J273" s="151"/>
      <c r="K273" s="151"/>
      <c r="L273" s="151"/>
    </row>
    <row r="274" spans="1:12" s="46" customFormat="1" hidden="1" x14ac:dyDescent="0.2">
      <c r="A274" s="45"/>
      <c r="B274" s="45"/>
      <c r="C274" s="45"/>
      <c r="D274" s="54"/>
      <c r="E274" s="152"/>
      <c r="F274" s="45"/>
      <c r="G274" s="45"/>
      <c r="I274" s="45"/>
      <c r="J274" s="45"/>
      <c r="L274" s="45"/>
    </row>
    <row r="275" spans="1:12" s="46" customFormat="1" hidden="1" x14ac:dyDescent="0.2">
      <c r="A275" s="45"/>
      <c r="B275" s="45"/>
      <c r="C275" s="45"/>
      <c r="D275" s="54"/>
      <c r="E275" s="152"/>
      <c r="F275" s="45"/>
      <c r="G275" s="45"/>
      <c r="H275" s="47"/>
      <c r="I275" s="45"/>
      <c r="J275" s="45"/>
      <c r="L275" s="45"/>
    </row>
    <row r="276" spans="1:12" x14ac:dyDescent="0.2">
      <c r="E276" s="152"/>
      <c r="G276" s="46"/>
      <c r="H276" s="47"/>
      <c r="I276" s="45"/>
      <c r="J276" s="45"/>
    </row>
    <row r="277" spans="1:12" x14ac:dyDescent="0.2">
      <c r="G277" s="46"/>
    </row>
    <row r="278" spans="1:12" ht="15.75" x14ac:dyDescent="0.25">
      <c r="A278" s="153" t="s">
        <v>490</v>
      </c>
      <c r="G278" s="46"/>
    </row>
    <row r="279" spans="1:12" hidden="1" x14ac:dyDescent="0.2">
      <c r="G279" s="46"/>
    </row>
    <row r="280" spans="1:12" s="54" customFormat="1" ht="14.25" x14ac:dyDescent="0.2">
      <c r="A280" s="154" t="s">
        <v>491</v>
      </c>
      <c r="B280" s="45"/>
      <c r="D280" s="155">
        <f>+E18</f>
        <v>711734000</v>
      </c>
      <c r="E280" s="155"/>
      <c r="F280" s="45"/>
      <c r="G280" s="46"/>
      <c r="H280" s="45"/>
      <c r="I280" s="46"/>
      <c r="J280" s="46"/>
      <c r="K280" s="156"/>
      <c r="L280" s="157"/>
    </row>
    <row r="281" spans="1:12" s="54" customFormat="1" ht="14.25" x14ac:dyDescent="0.2">
      <c r="A281" s="154" t="s">
        <v>492</v>
      </c>
      <c r="B281" s="45"/>
      <c r="D281" s="158">
        <f>+F8-D280</f>
        <v>927101452.17999983</v>
      </c>
      <c r="E281" s="158"/>
      <c r="F281" s="45"/>
      <c r="G281" s="46"/>
      <c r="H281" s="45"/>
      <c r="I281" s="46"/>
      <c r="J281" s="46"/>
      <c r="K281" s="156"/>
      <c r="L281" s="157"/>
    </row>
    <row r="282" spans="1:12" s="54" customFormat="1" ht="14.25" x14ac:dyDescent="0.2">
      <c r="A282" s="154" t="s">
        <v>493</v>
      </c>
      <c r="B282" s="45"/>
      <c r="D282" s="155">
        <f>SUM(E248)</f>
        <v>4709968.32</v>
      </c>
      <c r="E282" s="155"/>
      <c r="F282" s="45"/>
      <c r="G282" s="46"/>
      <c r="H282" s="45"/>
      <c r="I282" s="46"/>
      <c r="J282" s="46"/>
      <c r="K282" s="156"/>
      <c r="L282" s="157"/>
    </row>
    <row r="283" spans="1:12" s="54" customFormat="1" ht="14.25" x14ac:dyDescent="0.2">
      <c r="A283" s="154" t="s">
        <v>494</v>
      </c>
      <c r="B283" s="45"/>
      <c r="D283" s="159">
        <f>-SUM(E253)</f>
        <v>-535267.5</v>
      </c>
      <c r="E283" s="159"/>
      <c r="F283" s="45"/>
      <c r="G283" s="46"/>
      <c r="H283" s="45"/>
      <c r="I283" s="46"/>
      <c r="J283" s="46"/>
      <c r="K283" s="156"/>
      <c r="L283" s="157"/>
    </row>
    <row r="284" spans="1:12" s="54" customFormat="1" ht="16.5" thickBot="1" x14ac:dyDescent="0.3">
      <c r="A284" s="160" t="s">
        <v>486</v>
      </c>
      <c r="B284" s="45"/>
      <c r="D284" s="161">
        <f>SUM(D280+D281+D282+D283)</f>
        <v>1643010152.9999998</v>
      </c>
      <c r="E284" s="161"/>
      <c r="F284" s="47"/>
      <c r="G284" s="46"/>
      <c r="H284" s="45"/>
      <c r="I284" s="46"/>
      <c r="J284" s="46"/>
      <c r="K284" s="156"/>
      <c r="L284" s="157"/>
    </row>
    <row r="285" spans="1:12" s="54" customFormat="1" ht="13.5" thickTop="1" x14ac:dyDescent="0.2">
      <c r="A285" s="45"/>
      <c r="B285" s="45"/>
      <c r="C285" s="45"/>
      <c r="E285" s="45"/>
      <c r="F285" s="45"/>
      <c r="G285" s="46"/>
      <c r="H285" s="45"/>
      <c r="I285" s="46"/>
      <c r="J285" s="46"/>
      <c r="K285" s="156"/>
    </row>
    <row r="286" spans="1:12" x14ac:dyDescent="0.2">
      <c r="C286" s="49"/>
      <c r="E286" s="49">
        <f>+[1]GL!G70</f>
        <v>1643010153</v>
      </c>
    </row>
    <row r="287" spans="1:12" x14ac:dyDescent="0.2">
      <c r="E287" s="49">
        <f>+D284-E286</f>
        <v>0</v>
      </c>
    </row>
    <row r="289" spans="1:11" x14ac:dyDescent="0.2">
      <c r="E289" s="47">
        <f>+E257-D284</f>
        <v>0</v>
      </c>
    </row>
    <row r="291" spans="1:11" ht="14.25" x14ac:dyDescent="0.2">
      <c r="A291" s="154" t="s">
        <v>495</v>
      </c>
      <c r="I291" s="45"/>
      <c r="J291" s="45"/>
      <c r="K291" s="45"/>
    </row>
    <row r="292" spans="1:11" ht="14.25" x14ac:dyDescent="0.2">
      <c r="A292" s="154" t="s">
        <v>496</v>
      </c>
      <c r="I292" s="45"/>
      <c r="J292" s="45"/>
      <c r="K292" s="45"/>
    </row>
    <row r="293" spans="1:11" x14ac:dyDescent="0.2">
      <c r="A293" s="45" t="s">
        <v>497</v>
      </c>
      <c r="I293" s="45"/>
      <c r="J293" s="45"/>
      <c r="K293" s="45"/>
    </row>
    <row r="294" spans="1:11" x14ac:dyDescent="0.2">
      <c r="A294" s="45" t="s">
        <v>498</v>
      </c>
      <c r="E294" s="45">
        <f>SUM(E290:E293)</f>
        <v>0</v>
      </c>
      <c r="I294" s="45"/>
      <c r="J294" s="45"/>
      <c r="K294" s="45"/>
    </row>
    <row r="300" spans="1:11" x14ac:dyDescent="0.2">
      <c r="E300" s="45">
        <v>1084327.48</v>
      </c>
      <c r="I300" s="45"/>
      <c r="J300" s="45"/>
      <c r="K300" s="45"/>
    </row>
  </sheetData>
  <autoFilter ref="J1:J287"/>
  <mergeCells count="43">
    <mergeCell ref="D284:E284"/>
    <mergeCell ref="A271:B271"/>
    <mergeCell ref="C271:E271"/>
    <mergeCell ref="D280:E280"/>
    <mergeCell ref="D281:E281"/>
    <mergeCell ref="D282:E282"/>
    <mergeCell ref="D283:E283"/>
    <mergeCell ref="A249:D249"/>
    <mergeCell ref="B254:D254"/>
    <mergeCell ref="A257:D257"/>
    <mergeCell ref="C264:D264"/>
    <mergeCell ref="A270:B270"/>
    <mergeCell ref="C270:E270"/>
    <mergeCell ref="B223:D223"/>
    <mergeCell ref="B231:D231"/>
    <mergeCell ref="B236:D236"/>
    <mergeCell ref="B240:D240"/>
    <mergeCell ref="B245:D245"/>
    <mergeCell ref="A248:B248"/>
    <mergeCell ref="B151:D151"/>
    <mergeCell ref="B174:D174"/>
    <mergeCell ref="B181:D181"/>
    <mergeCell ref="B188:D188"/>
    <mergeCell ref="B195:D195"/>
    <mergeCell ref="B214:D214"/>
    <mergeCell ref="B77:D77"/>
    <mergeCell ref="B85:D85"/>
    <mergeCell ref="B90:D90"/>
    <mergeCell ref="B96:D96"/>
    <mergeCell ref="B107:D107"/>
    <mergeCell ref="B143:D143"/>
    <mergeCell ref="B23:D23"/>
    <mergeCell ref="B35:D35"/>
    <mergeCell ref="B43:D43"/>
    <mergeCell ref="B48:D48"/>
    <mergeCell ref="B55:D55"/>
    <mergeCell ref="B65:D65"/>
    <mergeCell ref="A1:E1"/>
    <mergeCell ref="A2:E2"/>
    <mergeCell ref="A3:E3"/>
    <mergeCell ref="A4:E4"/>
    <mergeCell ref="A5:E5"/>
    <mergeCell ref="B18:C18"/>
  </mergeCells>
  <pageMargins left="0.35433070866141736" right="0.35433070866141736" top="0.39370078740157483" bottom="0.43307086614173229" header="0.23622047244094491" footer="0.23622047244094491"/>
  <pageSetup paperSize="9" scale="96" orientation="portrait" blackAndWhite="1" r:id="rId1"/>
  <headerFooter>
    <oddFooter>&amp;R&amp;"Arial,Regular"&amp;P /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0"/>
  <sheetViews>
    <sheetView workbookViewId="0">
      <selection activeCell="A2" sqref="A2"/>
    </sheetView>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600</v>
      </c>
      <c r="C19" s="6" t="s">
        <v>599</v>
      </c>
      <c r="D19" s="16" t="s">
        <v>283</v>
      </c>
      <c r="G19" s="164">
        <v>10101010</v>
      </c>
      <c r="H19" s="15">
        <v>300</v>
      </c>
    </row>
    <row r="20" spans="1:9" x14ac:dyDescent="0.2">
      <c r="E20" s="16" t="s">
        <v>546</v>
      </c>
      <c r="G20" s="164">
        <v>40201040</v>
      </c>
      <c r="I20" s="15">
        <v>300</v>
      </c>
    </row>
    <row r="21" spans="1:9" x14ac:dyDescent="0.2">
      <c r="F21" s="16" t="s">
        <v>598</v>
      </c>
    </row>
    <row r="23" spans="1:9" x14ac:dyDescent="0.2">
      <c r="A23" s="16" t="s">
        <v>505</v>
      </c>
      <c r="B23" s="16" t="s">
        <v>597</v>
      </c>
      <c r="C23" s="6" t="s">
        <v>596</v>
      </c>
      <c r="D23" s="16" t="s">
        <v>283</v>
      </c>
      <c r="G23" s="164">
        <v>10101010</v>
      </c>
      <c r="H23" s="15">
        <v>3175</v>
      </c>
    </row>
    <row r="24" spans="1:9" x14ac:dyDescent="0.2">
      <c r="E24" s="16" t="s">
        <v>192</v>
      </c>
      <c r="G24" s="164">
        <v>19901040</v>
      </c>
      <c r="I24" s="15">
        <v>3175</v>
      </c>
    </row>
    <row r="25" spans="1:9" x14ac:dyDescent="0.2">
      <c r="F25" s="16" t="s">
        <v>595</v>
      </c>
    </row>
    <row r="27" spans="1:9" x14ac:dyDescent="0.2">
      <c r="A27" s="16" t="s">
        <v>505</v>
      </c>
      <c r="B27" s="16" t="s">
        <v>590</v>
      </c>
      <c r="C27" s="6" t="s">
        <v>594</v>
      </c>
      <c r="D27" s="16" t="s">
        <v>283</v>
      </c>
      <c r="G27" s="164">
        <v>10101010</v>
      </c>
      <c r="H27" s="15">
        <v>1000</v>
      </c>
    </row>
    <row r="28" spans="1:9" x14ac:dyDescent="0.2">
      <c r="E28" s="16" t="s">
        <v>194</v>
      </c>
      <c r="G28" s="164">
        <v>19901030</v>
      </c>
      <c r="I28" s="15">
        <v>1000</v>
      </c>
    </row>
    <row r="29" spans="1:9" x14ac:dyDescent="0.2">
      <c r="F29" s="16" t="s">
        <v>593</v>
      </c>
    </row>
    <row r="31" spans="1:9" x14ac:dyDescent="0.2">
      <c r="A31" s="16" t="s">
        <v>505</v>
      </c>
      <c r="B31" s="16" t="s">
        <v>590</v>
      </c>
      <c r="C31" s="6" t="s">
        <v>592</v>
      </c>
      <c r="D31" s="16" t="s">
        <v>283</v>
      </c>
      <c r="G31" s="164">
        <v>10101010</v>
      </c>
      <c r="H31" s="15">
        <v>34960</v>
      </c>
    </row>
    <row r="32" spans="1:9" x14ac:dyDescent="0.2">
      <c r="E32" s="16" t="s">
        <v>192</v>
      </c>
      <c r="G32" s="164">
        <v>19901040</v>
      </c>
      <c r="I32" s="15">
        <v>34960</v>
      </c>
    </row>
    <row r="33" spans="1:9" x14ac:dyDescent="0.2">
      <c r="F33" s="16" t="s">
        <v>591</v>
      </c>
    </row>
    <row r="35" spans="1:9" x14ac:dyDescent="0.2">
      <c r="A35" s="16" t="s">
        <v>505</v>
      </c>
      <c r="B35" s="16" t="s">
        <v>590</v>
      </c>
      <c r="C35" s="6" t="s">
        <v>589</v>
      </c>
      <c r="D35" s="16" t="s">
        <v>283</v>
      </c>
      <c r="G35" s="164">
        <v>10101010</v>
      </c>
      <c r="H35" s="15">
        <v>300</v>
      </c>
    </row>
    <row r="36" spans="1:9" x14ac:dyDescent="0.2">
      <c r="E36" s="16" t="s">
        <v>546</v>
      </c>
      <c r="G36" s="164">
        <v>40201040</v>
      </c>
      <c r="I36" s="15">
        <v>300</v>
      </c>
    </row>
    <row r="37" spans="1:9" x14ac:dyDescent="0.2">
      <c r="F37" s="16" t="s">
        <v>588</v>
      </c>
    </row>
    <row r="39" spans="1:9" x14ac:dyDescent="0.2">
      <c r="A39" s="16" t="s">
        <v>505</v>
      </c>
      <c r="B39" s="16" t="s">
        <v>587</v>
      </c>
      <c r="C39" s="6" t="s">
        <v>586</v>
      </c>
      <c r="D39" s="16" t="s">
        <v>283</v>
      </c>
      <c r="G39" s="164">
        <v>10101010</v>
      </c>
      <c r="H39" s="15">
        <v>5500</v>
      </c>
    </row>
    <row r="40" spans="1:9" x14ac:dyDescent="0.2">
      <c r="E40" s="16" t="s">
        <v>194</v>
      </c>
      <c r="G40" s="164">
        <v>19901030</v>
      </c>
      <c r="I40" s="15">
        <v>5500</v>
      </c>
    </row>
    <row r="41" spans="1:9" x14ac:dyDescent="0.2">
      <c r="F41" s="16" t="s">
        <v>585</v>
      </c>
    </row>
    <row r="43" spans="1:9" x14ac:dyDescent="0.2">
      <c r="A43" s="16" t="s">
        <v>505</v>
      </c>
      <c r="B43" s="16" t="s">
        <v>582</v>
      </c>
      <c r="C43" s="6" t="s">
        <v>584</v>
      </c>
      <c r="D43" s="16" t="s">
        <v>283</v>
      </c>
      <c r="G43" s="164">
        <v>10101010</v>
      </c>
      <c r="H43" s="15">
        <v>20217</v>
      </c>
    </row>
    <row r="44" spans="1:9" x14ac:dyDescent="0.2">
      <c r="E44" s="16" t="s">
        <v>194</v>
      </c>
      <c r="G44" s="164">
        <v>19901030</v>
      </c>
      <c r="I44" s="15">
        <v>20217</v>
      </c>
    </row>
    <row r="45" spans="1:9" x14ac:dyDescent="0.2">
      <c r="F45" s="16" t="s">
        <v>583</v>
      </c>
    </row>
    <row r="47" spans="1:9" x14ac:dyDescent="0.2">
      <c r="A47" s="16" t="s">
        <v>505</v>
      </c>
      <c r="B47" s="16" t="s">
        <v>582</v>
      </c>
      <c r="C47" s="6" t="s">
        <v>581</v>
      </c>
      <c r="D47" s="16" t="s">
        <v>283</v>
      </c>
      <c r="G47" s="164">
        <v>10101010</v>
      </c>
      <c r="H47" s="15">
        <v>300</v>
      </c>
    </row>
    <row r="48" spans="1:9" x14ac:dyDescent="0.2">
      <c r="E48" s="16" t="s">
        <v>546</v>
      </c>
      <c r="G48" s="164">
        <v>40201040</v>
      </c>
      <c r="I48" s="15">
        <v>300</v>
      </c>
    </row>
    <row r="49" spans="1:9" x14ac:dyDescent="0.2">
      <c r="F49" s="16" t="s">
        <v>580</v>
      </c>
    </row>
    <row r="51" spans="1:9" x14ac:dyDescent="0.2">
      <c r="A51" s="16" t="s">
        <v>505</v>
      </c>
      <c r="B51" s="16" t="s">
        <v>579</v>
      </c>
      <c r="C51" s="6" t="s">
        <v>578</v>
      </c>
      <c r="D51" s="16" t="s">
        <v>283</v>
      </c>
      <c r="G51" s="164">
        <v>10101010</v>
      </c>
      <c r="H51" s="15">
        <v>800</v>
      </c>
    </row>
    <row r="52" spans="1:9" x14ac:dyDescent="0.2">
      <c r="E52" s="16" t="s">
        <v>140</v>
      </c>
      <c r="G52" s="164">
        <v>40501990</v>
      </c>
      <c r="I52" s="15">
        <v>800</v>
      </c>
    </row>
    <row r="53" spans="1:9" x14ac:dyDescent="0.2">
      <c r="F53" s="16" t="s">
        <v>577</v>
      </c>
    </row>
    <row r="55" spans="1:9" x14ac:dyDescent="0.2">
      <c r="A55" s="16" t="s">
        <v>505</v>
      </c>
      <c r="B55" s="16" t="s">
        <v>570</v>
      </c>
      <c r="C55" s="6" t="s">
        <v>576</v>
      </c>
      <c r="D55" s="16" t="s">
        <v>283</v>
      </c>
      <c r="G55" s="164">
        <v>10101010</v>
      </c>
      <c r="H55" s="15">
        <v>316.07</v>
      </c>
    </row>
    <row r="56" spans="1:9" x14ac:dyDescent="0.2">
      <c r="E56" s="16" t="s">
        <v>194</v>
      </c>
      <c r="G56" s="164">
        <v>19901030</v>
      </c>
      <c r="I56" s="15">
        <v>316.07</v>
      </c>
    </row>
    <row r="57" spans="1:9" x14ac:dyDescent="0.2">
      <c r="F57" s="16" t="s">
        <v>575</v>
      </c>
    </row>
    <row r="59" spans="1:9" x14ac:dyDescent="0.2">
      <c r="A59" s="16" t="s">
        <v>505</v>
      </c>
      <c r="B59" s="16" t="s">
        <v>570</v>
      </c>
      <c r="C59" s="6" t="s">
        <v>574</v>
      </c>
      <c r="D59" s="16" t="s">
        <v>283</v>
      </c>
      <c r="G59" s="164">
        <v>10101010</v>
      </c>
      <c r="H59" s="15">
        <v>31.2</v>
      </c>
    </row>
    <row r="60" spans="1:9" x14ac:dyDescent="0.2">
      <c r="E60" s="16" t="s">
        <v>194</v>
      </c>
      <c r="G60" s="164">
        <v>19901030</v>
      </c>
      <c r="I60" s="15">
        <v>31.2</v>
      </c>
    </row>
    <row r="61" spans="1:9" x14ac:dyDescent="0.2">
      <c r="F61" s="16" t="s">
        <v>573</v>
      </c>
    </row>
    <row r="63" spans="1:9" x14ac:dyDescent="0.2">
      <c r="A63" s="16" t="s">
        <v>505</v>
      </c>
      <c r="B63" s="16" t="s">
        <v>570</v>
      </c>
      <c r="C63" s="6" t="s">
        <v>572</v>
      </c>
      <c r="D63" s="16" t="s">
        <v>283</v>
      </c>
      <c r="G63" s="164">
        <v>10101010</v>
      </c>
      <c r="H63" s="15">
        <v>2200</v>
      </c>
    </row>
    <row r="64" spans="1:9" x14ac:dyDescent="0.2">
      <c r="E64" s="16" t="s">
        <v>192</v>
      </c>
      <c r="G64" s="164">
        <v>19901040</v>
      </c>
      <c r="I64" s="15">
        <v>2200</v>
      </c>
    </row>
    <row r="65" spans="1:9" x14ac:dyDescent="0.2">
      <c r="F65" s="16" t="s">
        <v>571</v>
      </c>
    </row>
    <row r="67" spans="1:9" x14ac:dyDescent="0.2">
      <c r="A67" s="16" t="s">
        <v>505</v>
      </c>
      <c r="B67" s="16" t="s">
        <v>570</v>
      </c>
      <c r="C67" s="6" t="s">
        <v>569</v>
      </c>
      <c r="D67" s="16" t="s">
        <v>283</v>
      </c>
      <c r="G67" s="164">
        <v>10101010</v>
      </c>
      <c r="H67" s="15">
        <v>360</v>
      </c>
    </row>
    <row r="68" spans="1:9" x14ac:dyDescent="0.2">
      <c r="E68" s="16" t="s">
        <v>257</v>
      </c>
      <c r="G68" s="164">
        <v>10399990</v>
      </c>
      <c r="I68" s="15">
        <v>360</v>
      </c>
    </row>
    <row r="69" spans="1:9" x14ac:dyDescent="0.2">
      <c r="F69" s="16" t="s">
        <v>568</v>
      </c>
    </row>
    <row r="71" spans="1:9" x14ac:dyDescent="0.2">
      <c r="A71" s="16" t="s">
        <v>505</v>
      </c>
      <c r="B71" s="16" t="s">
        <v>567</v>
      </c>
      <c r="C71" s="6" t="s">
        <v>566</v>
      </c>
      <c r="D71" s="16" t="s">
        <v>283</v>
      </c>
      <c r="G71" s="164">
        <v>10101010</v>
      </c>
      <c r="H71" s="15">
        <v>4148</v>
      </c>
    </row>
    <row r="72" spans="1:9" x14ac:dyDescent="0.2">
      <c r="E72" s="16" t="s">
        <v>140</v>
      </c>
      <c r="G72" s="164">
        <v>40501990</v>
      </c>
      <c r="I72" s="15">
        <v>4148</v>
      </c>
    </row>
    <row r="73" spans="1:9" x14ac:dyDescent="0.2">
      <c r="F73" s="16" t="s">
        <v>565</v>
      </c>
    </row>
    <row r="75" spans="1:9" x14ac:dyDescent="0.2">
      <c r="A75" s="16" t="s">
        <v>505</v>
      </c>
      <c r="B75" s="16" t="s">
        <v>558</v>
      </c>
      <c r="C75" s="6" t="s">
        <v>564</v>
      </c>
      <c r="D75" s="16" t="s">
        <v>283</v>
      </c>
      <c r="G75" s="164">
        <v>10101010</v>
      </c>
      <c r="H75" s="15">
        <v>1200</v>
      </c>
    </row>
    <row r="76" spans="1:9" x14ac:dyDescent="0.2">
      <c r="E76" s="16" t="s">
        <v>546</v>
      </c>
      <c r="G76" s="164">
        <v>40201040</v>
      </c>
      <c r="I76" s="15">
        <v>1200</v>
      </c>
    </row>
    <row r="77" spans="1:9" x14ac:dyDescent="0.2">
      <c r="F77" s="16" t="s">
        <v>563</v>
      </c>
    </row>
    <row r="79" spans="1:9" x14ac:dyDescent="0.2">
      <c r="A79" s="16" t="s">
        <v>505</v>
      </c>
      <c r="B79" s="16" t="s">
        <v>558</v>
      </c>
      <c r="C79" s="6" t="s">
        <v>562</v>
      </c>
      <c r="D79" s="16" t="s">
        <v>283</v>
      </c>
      <c r="G79" s="164">
        <v>10101010</v>
      </c>
      <c r="H79" s="15">
        <v>231000</v>
      </c>
    </row>
    <row r="80" spans="1:9" x14ac:dyDescent="0.2">
      <c r="E80" s="16" t="s">
        <v>265</v>
      </c>
      <c r="G80" s="164">
        <v>10303030</v>
      </c>
      <c r="I80" s="15">
        <v>231000</v>
      </c>
    </row>
    <row r="81" spans="1:9" x14ac:dyDescent="0.2">
      <c r="F81" s="16" t="s">
        <v>561</v>
      </c>
    </row>
    <row r="83" spans="1:9" x14ac:dyDescent="0.2">
      <c r="A83" s="16" t="s">
        <v>505</v>
      </c>
      <c r="B83" s="16" t="s">
        <v>558</v>
      </c>
      <c r="C83" s="6" t="s">
        <v>560</v>
      </c>
      <c r="D83" s="16" t="s">
        <v>283</v>
      </c>
      <c r="G83" s="164">
        <v>10101010</v>
      </c>
      <c r="H83" s="15">
        <v>61000</v>
      </c>
    </row>
    <row r="84" spans="1:9" x14ac:dyDescent="0.2">
      <c r="E84" s="16" t="s">
        <v>194</v>
      </c>
      <c r="G84" s="164">
        <v>19901030</v>
      </c>
      <c r="I84" s="15">
        <v>61000</v>
      </c>
    </row>
    <row r="85" spans="1:9" x14ac:dyDescent="0.2">
      <c r="F85" s="16" t="s">
        <v>559</v>
      </c>
    </row>
    <row r="87" spans="1:9" x14ac:dyDescent="0.2">
      <c r="A87" s="16" t="s">
        <v>505</v>
      </c>
      <c r="B87" s="16" t="s">
        <v>558</v>
      </c>
      <c r="C87" s="6" t="s">
        <v>557</v>
      </c>
      <c r="D87" s="16" t="s">
        <v>283</v>
      </c>
      <c r="G87" s="164">
        <v>10101010</v>
      </c>
      <c r="H87" s="15">
        <v>5000</v>
      </c>
    </row>
    <row r="88" spans="1:9" x14ac:dyDescent="0.2">
      <c r="E88" s="16" t="s">
        <v>194</v>
      </c>
      <c r="G88" s="164">
        <v>19901030</v>
      </c>
      <c r="I88" s="15">
        <v>5000</v>
      </c>
    </row>
    <row r="89" spans="1:9" x14ac:dyDescent="0.2">
      <c r="F89" s="16" t="s">
        <v>556</v>
      </c>
    </row>
    <row r="91" spans="1:9" x14ac:dyDescent="0.2">
      <c r="A91" s="16" t="s">
        <v>505</v>
      </c>
      <c r="B91" s="16" t="s">
        <v>555</v>
      </c>
      <c r="C91" s="6" t="s">
        <v>554</v>
      </c>
      <c r="D91" s="16" t="s">
        <v>283</v>
      </c>
      <c r="G91" s="164">
        <v>10101010</v>
      </c>
      <c r="H91" s="15">
        <v>246.68</v>
      </c>
    </row>
    <row r="92" spans="1:9" x14ac:dyDescent="0.2">
      <c r="E92" s="16" t="s">
        <v>194</v>
      </c>
      <c r="G92" s="164">
        <v>19901030</v>
      </c>
      <c r="I92" s="15">
        <v>246.68</v>
      </c>
    </row>
    <row r="93" spans="1:9" x14ac:dyDescent="0.2">
      <c r="F93" s="16" t="s">
        <v>553</v>
      </c>
    </row>
    <row r="95" spans="1:9" x14ac:dyDescent="0.2">
      <c r="A95" s="16" t="s">
        <v>505</v>
      </c>
      <c r="B95" s="16" t="s">
        <v>548</v>
      </c>
      <c r="C95" s="6" t="s">
        <v>552</v>
      </c>
      <c r="D95" s="16" t="s">
        <v>283</v>
      </c>
      <c r="G95" s="164">
        <v>10101010</v>
      </c>
      <c r="H95" s="15">
        <v>20500</v>
      </c>
    </row>
    <row r="96" spans="1:9" x14ac:dyDescent="0.2">
      <c r="E96" s="16" t="s">
        <v>194</v>
      </c>
      <c r="G96" s="164">
        <v>19901030</v>
      </c>
      <c r="I96" s="15">
        <v>20500</v>
      </c>
    </row>
    <row r="97" spans="1:9" x14ac:dyDescent="0.2">
      <c r="F97" s="16" t="s">
        <v>551</v>
      </c>
    </row>
    <row r="99" spans="1:9" x14ac:dyDescent="0.2">
      <c r="A99" s="16" t="s">
        <v>505</v>
      </c>
      <c r="B99" s="16" t="s">
        <v>548</v>
      </c>
      <c r="C99" s="6" t="s">
        <v>550</v>
      </c>
      <c r="D99" s="16" t="s">
        <v>283</v>
      </c>
      <c r="G99" s="164">
        <v>10101010</v>
      </c>
      <c r="H99" s="15">
        <v>5300</v>
      </c>
    </row>
    <row r="100" spans="1:9" x14ac:dyDescent="0.2">
      <c r="E100" s="16" t="s">
        <v>194</v>
      </c>
      <c r="G100" s="164">
        <v>19901030</v>
      </c>
      <c r="I100" s="15">
        <v>5300</v>
      </c>
    </row>
    <row r="101" spans="1:9" x14ac:dyDescent="0.2">
      <c r="F101" s="16" t="s">
        <v>549</v>
      </c>
    </row>
    <row r="103" spans="1:9" x14ac:dyDescent="0.2">
      <c r="A103" s="16" t="s">
        <v>505</v>
      </c>
      <c r="B103" s="16" t="s">
        <v>548</v>
      </c>
      <c r="C103" s="6" t="s">
        <v>547</v>
      </c>
      <c r="D103" s="16" t="s">
        <v>283</v>
      </c>
      <c r="G103" s="164">
        <v>10101010</v>
      </c>
      <c r="H103" s="15">
        <v>300</v>
      </c>
    </row>
    <row r="104" spans="1:9" x14ac:dyDescent="0.2">
      <c r="E104" s="16" t="s">
        <v>546</v>
      </c>
      <c r="G104" s="164">
        <v>40201040</v>
      </c>
      <c r="I104" s="15">
        <v>300</v>
      </c>
    </row>
    <row r="105" spans="1:9" x14ac:dyDescent="0.2">
      <c r="F105" s="16" t="s">
        <v>545</v>
      </c>
    </row>
    <row r="107" spans="1:9" x14ac:dyDescent="0.2">
      <c r="A107" s="16" t="s">
        <v>505</v>
      </c>
      <c r="B107" s="16" t="s">
        <v>541</v>
      </c>
      <c r="C107" s="6" t="s">
        <v>544</v>
      </c>
      <c r="D107" s="16" t="s">
        <v>283</v>
      </c>
      <c r="G107" s="164">
        <v>10101010</v>
      </c>
      <c r="H107" s="15">
        <v>2000</v>
      </c>
    </row>
    <row r="108" spans="1:9" x14ac:dyDescent="0.2">
      <c r="E108" s="16" t="s">
        <v>154</v>
      </c>
      <c r="G108" s="164">
        <v>40201020</v>
      </c>
      <c r="I108" s="15">
        <v>1000</v>
      </c>
    </row>
    <row r="109" spans="1:9" x14ac:dyDescent="0.2">
      <c r="E109" s="16" t="s">
        <v>543</v>
      </c>
      <c r="G109" s="164">
        <v>40201130</v>
      </c>
      <c r="I109" s="15">
        <v>1000</v>
      </c>
    </row>
    <row r="110" spans="1:9" x14ac:dyDescent="0.2">
      <c r="F110" s="16" t="s">
        <v>542</v>
      </c>
    </row>
    <row r="112" spans="1:9" x14ac:dyDescent="0.2">
      <c r="A112" s="16" t="s">
        <v>505</v>
      </c>
      <c r="B112" s="16" t="s">
        <v>541</v>
      </c>
      <c r="C112" s="6" t="s">
        <v>540</v>
      </c>
      <c r="D112" s="16" t="s">
        <v>283</v>
      </c>
      <c r="G112" s="164">
        <v>10101010</v>
      </c>
      <c r="H112" s="15">
        <v>1000</v>
      </c>
    </row>
    <row r="113" spans="1:9" x14ac:dyDescent="0.2">
      <c r="E113" s="16" t="s">
        <v>154</v>
      </c>
      <c r="G113" s="164">
        <v>40201020</v>
      </c>
      <c r="I113" s="15">
        <v>1000</v>
      </c>
    </row>
    <row r="114" spans="1:9" x14ac:dyDescent="0.2">
      <c r="F114" s="16" t="s">
        <v>539</v>
      </c>
    </row>
    <row r="116" spans="1:9" x14ac:dyDescent="0.2">
      <c r="A116" s="16" t="s">
        <v>505</v>
      </c>
      <c r="B116" s="16" t="s">
        <v>538</v>
      </c>
      <c r="C116" s="6" t="s">
        <v>537</v>
      </c>
      <c r="D116" s="16" t="s">
        <v>283</v>
      </c>
      <c r="G116" s="164">
        <v>10101010</v>
      </c>
      <c r="H116" s="15">
        <v>8000</v>
      </c>
    </row>
    <row r="117" spans="1:9" x14ac:dyDescent="0.2">
      <c r="E117" s="16" t="s">
        <v>194</v>
      </c>
      <c r="G117" s="164">
        <v>19901030</v>
      </c>
      <c r="I117" s="15">
        <v>8000</v>
      </c>
    </row>
    <row r="118" spans="1:9" x14ac:dyDescent="0.2">
      <c r="F118" s="16" t="s">
        <v>536</v>
      </c>
    </row>
    <row r="120" spans="1:9" x14ac:dyDescent="0.2">
      <c r="A120" s="16" t="s">
        <v>505</v>
      </c>
      <c r="B120" s="16" t="s">
        <v>525</v>
      </c>
      <c r="C120" s="6" t="s">
        <v>535</v>
      </c>
      <c r="D120" s="16" t="s">
        <v>283</v>
      </c>
      <c r="G120" s="164">
        <v>10101010</v>
      </c>
      <c r="H120" s="15">
        <v>1669.71</v>
      </c>
    </row>
    <row r="121" spans="1:9" x14ac:dyDescent="0.2">
      <c r="E121" s="16" t="s">
        <v>265</v>
      </c>
      <c r="G121" s="164">
        <v>10303030</v>
      </c>
      <c r="I121" s="15">
        <v>1669.71</v>
      </c>
    </row>
    <row r="122" spans="1:9" x14ac:dyDescent="0.2">
      <c r="F122" s="16" t="s">
        <v>534</v>
      </c>
    </row>
    <row r="124" spans="1:9" x14ac:dyDescent="0.2">
      <c r="A124" s="16" t="s">
        <v>505</v>
      </c>
      <c r="B124" s="16" t="s">
        <v>525</v>
      </c>
      <c r="C124" s="6" t="s">
        <v>533</v>
      </c>
      <c r="D124" s="16" t="s">
        <v>283</v>
      </c>
      <c r="G124" s="164">
        <v>10101010</v>
      </c>
      <c r="H124" s="15">
        <v>38129.1</v>
      </c>
    </row>
    <row r="125" spans="1:9" x14ac:dyDescent="0.2">
      <c r="E125" s="16" t="s">
        <v>265</v>
      </c>
      <c r="G125" s="164">
        <v>10303030</v>
      </c>
      <c r="I125" s="15">
        <v>38129.1</v>
      </c>
    </row>
    <row r="126" spans="1:9" x14ac:dyDescent="0.2">
      <c r="F126" s="16" t="s">
        <v>532</v>
      </c>
    </row>
    <row r="128" spans="1:9" x14ac:dyDescent="0.2">
      <c r="A128" s="16" t="s">
        <v>505</v>
      </c>
      <c r="B128" s="16" t="s">
        <v>525</v>
      </c>
      <c r="C128" s="6" t="s">
        <v>531</v>
      </c>
      <c r="D128" s="16" t="s">
        <v>283</v>
      </c>
      <c r="G128" s="164">
        <v>10101010</v>
      </c>
      <c r="H128" s="15">
        <v>54000</v>
      </c>
    </row>
    <row r="129" spans="1:9" x14ac:dyDescent="0.2">
      <c r="E129" s="16" t="s">
        <v>265</v>
      </c>
      <c r="G129" s="164">
        <v>10303030</v>
      </c>
      <c r="I129" s="15">
        <v>54000</v>
      </c>
    </row>
    <row r="130" spans="1:9" x14ac:dyDescent="0.2">
      <c r="F130" s="16" t="s">
        <v>530</v>
      </c>
    </row>
    <row r="132" spans="1:9" x14ac:dyDescent="0.2">
      <c r="A132" s="16" t="s">
        <v>505</v>
      </c>
      <c r="B132" s="16" t="s">
        <v>525</v>
      </c>
      <c r="C132" s="6" t="s">
        <v>529</v>
      </c>
      <c r="D132" s="16" t="s">
        <v>283</v>
      </c>
      <c r="G132" s="164">
        <v>10101010</v>
      </c>
      <c r="H132" s="15">
        <v>386.88</v>
      </c>
    </row>
    <row r="133" spans="1:9" x14ac:dyDescent="0.2">
      <c r="E133" s="16" t="s">
        <v>194</v>
      </c>
      <c r="G133" s="164">
        <v>19901030</v>
      </c>
      <c r="I133" s="15">
        <v>386.88</v>
      </c>
    </row>
    <row r="134" spans="1:9" x14ac:dyDescent="0.2">
      <c r="F134" s="16" t="s">
        <v>528</v>
      </c>
    </row>
    <row r="136" spans="1:9" x14ac:dyDescent="0.2">
      <c r="A136" s="16" t="s">
        <v>505</v>
      </c>
      <c r="B136" s="16" t="s">
        <v>525</v>
      </c>
      <c r="C136" s="6" t="s">
        <v>527</v>
      </c>
      <c r="D136" s="16" t="s">
        <v>283</v>
      </c>
      <c r="G136" s="164">
        <v>10101010</v>
      </c>
      <c r="H136" s="15">
        <v>139.5</v>
      </c>
    </row>
    <row r="137" spans="1:9" x14ac:dyDescent="0.2">
      <c r="E137" s="16" t="s">
        <v>194</v>
      </c>
      <c r="G137" s="164">
        <v>19901030</v>
      </c>
      <c r="I137" s="15">
        <v>139.5</v>
      </c>
    </row>
    <row r="138" spans="1:9" x14ac:dyDescent="0.2">
      <c r="F138" s="16" t="s">
        <v>526</v>
      </c>
    </row>
    <row r="140" spans="1:9" x14ac:dyDescent="0.2">
      <c r="A140" s="16" t="s">
        <v>505</v>
      </c>
      <c r="B140" s="16" t="s">
        <v>525</v>
      </c>
      <c r="C140" s="6" t="s">
        <v>524</v>
      </c>
      <c r="D140" s="16" t="s">
        <v>283</v>
      </c>
      <c r="G140" s="164">
        <v>10101010</v>
      </c>
      <c r="H140" s="15">
        <v>2720.66</v>
      </c>
    </row>
    <row r="141" spans="1:9" x14ac:dyDescent="0.2">
      <c r="E141" s="16" t="s">
        <v>194</v>
      </c>
      <c r="G141" s="164">
        <v>19901030</v>
      </c>
      <c r="I141" s="15">
        <v>2720.66</v>
      </c>
    </row>
    <row r="142" spans="1:9" x14ac:dyDescent="0.2">
      <c r="F142" s="16" t="s">
        <v>523</v>
      </c>
    </row>
    <row r="144" spans="1:9" x14ac:dyDescent="0.2">
      <c r="A144" s="16" t="s">
        <v>505</v>
      </c>
      <c r="B144" s="16" t="s">
        <v>522</v>
      </c>
      <c r="C144" s="6" t="s">
        <v>521</v>
      </c>
      <c r="D144" s="16" t="s">
        <v>283</v>
      </c>
      <c r="G144" s="164">
        <v>10101010</v>
      </c>
      <c r="H144" s="15">
        <v>16337.15</v>
      </c>
    </row>
    <row r="145" spans="1:9" x14ac:dyDescent="0.2">
      <c r="E145" s="16" t="s">
        <v>194</v>
      </c>
      <c r="G145" s="164">
        <v>19901030</v>
      </c>
      <c r="I145" s="15">
        <v>16337.15</v>
      </c>
    </row>
    <row r="146" spans="1:9" x14ac:dyDescent="0.2">
      <c r="F146" s="16" t="s">
        <v>520</v>
      </c>
    </row>
    <row r="148" spans="1:9" x14ac:dyDescent="0.2">
      <c r="A148" s="16" t="s">
        <v>505</v>
      </c>
      <c r="B148" s="16" t="s">
        <v>511</v>
      </c>
      <c r="C148" s="6" t="s">
        <v>519</v>
      </c>
      <c r="D148" s="16" t="s">
        <v>283</v>
      </c>
      <c r="G148" s="164">
        <v>10101010</v>
      </c>
      <c r="H148" s="15">
        <v>5000</v>
      </c>
    </row>
    <row r="149" spans="1:9" x14ac:dyDescent="0.2">
      <c r="E149" s="16" t="s">
        <v>158</v>
      </c>
      <c r="G149" s="164">
        <v>30101010</v>
      </c>
      <c r="I149" s="15">
        <v>5000</v>
      </c>
    </row>
    <row r="150" spans="1:9" x14ac:dyDescent="0.2">
      <c r="F150" s="16" t="s">
        <v>518</v>
      </c>
    </row>
    <row r="152" spans="1:9" x14ac:dyDescent="0.2">
      <c r="A152" s="16" t="s">
        <v>505</v>
      </c>
      <c r="B152" s="16" t="s">
        <v>511</v>
      </c>
      <c r="C152" s="6" t="s">
        <v>517</v>
      </c>
      <c r="D152" s="16" t="s">
        <v>283</v>
      </c>
      <c r="G152" s="164">
        <v>10101010</v>
      </c>
      <c r="H152" s="15">
        <v>56350</v>
      </c>
    </row>
    <row r="153" spans="1:9" x14ac:dyDescent="0.2">
      <c r="E153" s="16" t="s">
        <v>194</v>
      </c>
      <c r="G153" s="164">
        <v>19901030</v>
      </c>
      <c r="I153" s="15">
        <v>56350</v>
      </c>
    </row>
    <row r="154" spans="1:9" x14ac:dyDescent="0.2">
      <c r="F154" s="16" t="s">
        <v>516</v>
      </c>
    </row>
    <row r="156" spans="1:9" x14ac:dyDescent="0.2">
      <c r="A156" s="16" t="s">
        <v>505</v>
      </c>
      <c r="B156" s="16" t="s">
        <v>511</v>
      </c>
      <c r="C156" s="6" t="s">
        <v>515</v>
      </c>
      <c r="D156" s="16" t="s">
        <v>283</v>
      </c>
      <c r="G156" s="164">
        <v>10101010</v>
      </c>
      <c r="H156" s="15">
        <v>4948.7</v>
      </c>
    </row>
    <row r="157" spans="1:9" x14ac:dyDescent="0.2">
      <c r="E157" s="16" t="s">
        <v>194</v>
      </c>
      <c r="G157" s="164">
        <v>19901030</v>
      </c>
      <c r="I157" s="15">
        <v>4948.7</v>
      </c>
    </row>
    <row r="158" spans="1:9" x14ac:dyDescent="0.2">
      <c r="F158" s="16" t="s">
        <v>514</v>
      </c>
    </row>
    <row r="160" spans="1:9" x14ac:dyDescent="0.2">
      <c r="A160" s="16" t="s">
        <v>505</v>
      </c>
      <c r="B160" s="16" t="s">
        <v>511</v>
      </c>
      <c r="C160" s="6" t="s">
        <v>513</v>
      </c>
      <c r="D160" s="16" t="s">
        <v>283</v>
      </c>
      <c r="G160" s="164">
        <v>10101010</v>
      </c>
      <c r="H160" s="15">
        <v>830</v>
      </c>
    </row>
    <row r="161" spans="1:9" x14ac:dyDescent="0.2">
      <c r="E161" s="16" t="s">
        <v>194</v>
      </c>
      <c r="G161" s="164">
        <v>19901030</v>
      </c>
      <c r="I161" s="15">
        <v>830</v>
      </c>
    </row>
    <row r="162" spans="1:9" x14ac:dyDescent="0.2">
      <c r="F162" s="16" t="s">
        <v>512</v>
      </c>
    </row>
    <row r="164" spans="1:9" x14ac:dyDescent="0.2">
      <c r="A164" s="16" t="s">
        <v>505</v>
      </c>
      <c r="B164" s="16" t="s">
        <v>511</v>
      </c>
      <c r="C164" s="6" t="s">
        <v>510</v>
      </c>
      <c r="D164" s="16" t="s">
        <v>283</v>
      </c>
      <c r="G164" s="164">
        <v>10101010</v>
      </c>
      <c r="H164" s="15">
        <v>1000</v>
      </c>
    </row>
    <row r="165" spans="1:9" x14ac:dyDescent="0.2">
      <c r="E165" s="16" t="s">
        <v>194</v>
      </c>
      <c r="G165" s="164">
        <v>19901030</v>
      </c>
      <c r="I165" s="15">
        <v>1000</v>
      </c>
    </row>
    <row r="166" spans="1:9" x14ac:dyDescent="0.2">
      <c r="F166" s="16" t="s">
        <v>509</v>
      </c>
    </row>
    <row r="168" spans="1:9" x14ac:dyDescent="0.2">
      <c r="A168" s="16" t="s">
        <v>505</v>
      </c>
      <c r="B168" s="16" t="s">
        <v>508</v>
      </c>
      <c r="C168" s="6" t="s">
        <v>507</v>
      </c>
      <c r="D168" s="16" t="s">
        <v>283</v>
      </c>
      <c r="G168" s="164">
        <v>10101010</v>
      </c>
      <c r="H168" s="15">
        <v>750</v>
      </c>
    </row>
    <row r="169" spans="1:9" x14ac:dyDescent="0.2">
      <c r="E169" s="16" t="s">
        <v>194</v>
      </c>
      <c r="G169" s="164">
        <v>19901030</v>
      </c>
      <c r="I169" s="15">
        <v>750</v>
      </c>
    </row>
    <row r="170" spans="1:9" x14ac:dyDescent="0.2">
      <c r="F170" s="16" t="s">
        <v>506</v>
      </c>
    </row>
    <row r="172" spans="1:9" x14ac:dyDescent="0.2">
      <c r="A172" s="16" t="s">
        <v>505</v>
      </c>
      <c r="B172" s="16" t="s">
        <v>504</v>
      </c>
      <c r="C172" s="6" t="s">
        <v>503</v>
      </c>
      <c r="D172" s="16" t="s">
        <v>283</v>
      </c>
      <c r="G172" s="164">
        <v>10101010</v>
      </c>
      <c r="H172" s="15">
        <v>190.35</v>
      </c>
    </row>
    <row r="173" spans="1:9" x14ac:dyDescent="0.2">
      <c r="E173" s="16" t="s">
        <v>192</v>
      </c>
      <c r="G173" s="164">
        <v>19901040</v>
      </c>
      <c r="I173" s="15">
        <v>190.35</v>
      </c>
    </row>
    <row r="174" spans="1:9" x14ac:dyDescent="0.2">
      <c r="F174" s="16" t="s">
        <v>502</v>
      </c>
    </row>
    <row r="177" spans="1:7" x14ac:dyDescent="0.2">
      <c r="C177" s="163" t="s">
        <v>498</v>
      </c>
      <c r="E177" s="15">
        <v>591606</v>
      </c>
      <c r="F177" s="15">
        <v>591606</v>
      </c>
    </row>
    <row r="182" spans="1:7" x14ac:dyDescent="0.2">
      <c r="D182" s="4" t="s">
        <v>501</v>
      </c>
    </row>
    <row r="185" spans="1:7" x14ac:dyDescent="0.2">
      <c r="F185" s="8" t="s">
        <v>5</v>
      </c>
    </row>
    <row r="186" spans="1:7" x14ac:dyDescent="0.2">
      <c r="F186" s="6" t="s">
        <v>500</v>
      </c>
    </row>
    <row r="188" spans="1:7" x14ac:dyDescent="0.2">
      <c r="F188" s="6" t="s">
        <v>2</v>
      </c>
    </row>
    <row r="190" spans="1:7" x14ac:dyDescent="0.2">
      <c r="A190" s="3" t="s">
        <v>499</v>
      </c>
      <c r="G190"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962"/>
  <sheetViews>
    <sheetView workbookViewId="0">
      <selection activeCell="A2" sqref="A2"/>
    </sheetView>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597</v>
      </c>
      <c r="C19" s="6" t="s">
        <v>996</v>
      </c>
      <c r="D19" s="16" t="s">
        <v>110</v>
      </c>
      <c r="G19" s="164">
        <v>50201010</v>
      </c>
      <c r="H19" s="15">
        <v>20450</v>
      </c>
    </row>
    <row r="20" spans="1:9" x14ac:dyDescent="0.2">
      <c r="E20" s="16" t="s">
        <v>269</v>
      </c>
      <c r="G20" s="164">
        <v>10104040</v>
      </c>
      <c r="I20" s="15">
        <v>20450</v>
      </c>
    </row>
    <row r="21" spans="1:9" x14ac:dyDescent="0.2">
      <c r="F21" s="16" t="s">
        <v>995</v>
      </c>
    </row>
    <row r="23" spans="1:9" x14ac:dyDescent="0.2">
      <c r="A23" s="16" t="s">
        <v>505</v>
      </c>
      <c r="B23" s="16" t="s">
        <v>597</v>
      </c>
      <c r="C23" s="6" t="s">
        <v>994</v>
      </c>
      <c r="D23" s="16" t="s">
        <v>110</v>
      </c>
      <c r="G23" s="164">
        <v>50201010</v>
      </c>
      <c r="H23" s="15">
        <v>21750</v>
      </c>
    </row>
    <row r="24" spans="1:9" x14ac:dyDescent="0.2">
      <c r="E24" s="16" t="s">
        <v>269</v>
      </c>
      <c r="G24" s="164">
        <v>10104040</v>
      </c>
      <c r="I24" s="15">
        <v>21750</v>
      </c>
    </row>
    <row r="25" spans="1:9" x14ac:dyDescent="0.2">
      <c r="F25" s="16" t="s">
        <v>993</v>
      </c>
    </row>
    <row r="27" spans="1:9" x14ac:dyDescent="0.2">
      <c r="A27" s="16" t="s">
        <v>505</v>
      </c>
      <c r="B27" s="16" t="s">
        <v>597</v>
      </c>
      <c r="C27" s="6" t="s">
        <v>992</v>
      </c>
      <c r="D27" s="16" t="s">
        <v>66</v>
      </c>
      <c r="G27" s="164">
        <v>50211990</v>
      </c>
      <c r="H27" s="15">
        <v>26022.34</v>
      </c>
    </row>
    <row r="28" spans="1:9" x14ac:dyDescent="0.2">
      <c r="E28" s="16" t="s">
        <v>269</v>
      </c>
      <c r="G28" s="164">
        <v>10104040</v>
      </c>
      <c r="I28" s="15">
        <v>24888.95</v>
      </c>
    </row>
    <row r="29" spans="1:9" x14ac:dyDescent="0.2">
      <c r="E29" s="16" t="s">
        <v>625</v>
      </c>
      <c r="G29" s="164">
        <v>20201010</v>
      </c>
      <c r="I29" s="15">
        <v>1133.3900000000001</v>
      </c>
    </row>
    <row r="30" spans="1:9" x14ac:dyDescent="0.2">
      <c r="F30" s="16" t="s">
        <v>991</v>
      </c>
    </row>
    <row r="32" spans="1:9" x14ac:dyDescent="0.2">
      <c r="A32" s="16" t="s">
        <v>505</v>
      </c>
      <c r="B32" s="16" t="s">
        <v>590</v>
      </c>
      <c r="C32" s="6" t="s">
        <v>990</v>
      </c>
      <c r="D32" s="16" t="s">
        <v>160</v>
      </c>
      <c r="G32" s="164">
        <v>29999990</v>
      </c>
      <c r="H32" s="15">
        <v>1365</v>
      </c>
    </row>
    <row r="33" spans="1:9" x14ac:dyDescent="0.2">
      <c r="E33" s="16" t="s">
        <v>269</v>
      </c>
      <c r="G33" s="164">
        <v>10104040</v>
      </c>
      <c r="I33" s="15">
        <v>1365</v>
      </c>
    </row>
    <row r="34" spans="1:9" x14ac:dyDescent="0.2">
      <c r="F34" s="16" t="s">
        <v>989</v>
      </c>
    </row>
    <row r="36" spans="1:9" x14ac:dyDescent="0.2">
      <c r="A36" s="16" t="s">
        <v>505</v>
      </c>
      <c r="B36" s="16" t="s">
        <v>590</v>
      </c>
      <c r="C36" s="6" t="s">
        <v>988</v>
      </c>
      <c r="D36" s="16" t="s">
        <v>785</v>
      </c>
      <c r="G36" s="164">
        <v>50299990</v>
      </c>
      <c r="H36" s="15">
        <v>25098</v>
      </c>
    </row>
    <row r="37" spans="1:9" x14ac:dyDescent="0.2">
      <c r="E37" s="16" t="s">
        <v>269</v>
      </c>
      <c r="G37" s="164">
        <v>10104040</v>
      </c>
      <c r="I37" s="15">
        <v>25098</v>
      </c>
    </row>
    <row r="38" spans="1:9" x14ac:dyDescent="0.2">
      <c r="F38" s="16" t="s">
        <v>987</v>
      </c>
    </row>
    <row r="40" spans="1:9" x14ac:dyDescent="0.2">
      <c r="A40" s="16" t="s">
        <v>505</v>
      </c>
      <c r="B40" s="16" t="s">
        <v>590</v>
      </c>
      <c r="C40" s="6" t="s">
        <v>986</v>
      </c>
      <c r="D40" s="16" t="s">
        <v>66</v>
      </c>
      <c r="G40" s="164">
        <v>50211990</v>
      </c>
      <c r="H40" s="15">
        <v>30855.69</v>
      </c>
    </row>
    <row r="41" spans="1:9" x14ac:dyDescent="0.2">
      <c r="E41" s="16" t="s">
        <v>269</v>
      </c>
      <c r="G41" s="164">
        <v>10104040</v>
      </c>
      <c r="I41" s="15">
        <v>29641.48</v>
      </c>
    </row>
    <row r="42" spans="1:9" x14ac:dyDescent="0.2">
      <c r="E42" s="16" t="s">
        <v>625</v>
      </c>
      <c r="G42" s="164">
        <v>20201010</v>
      </c>
      <c r="I42" s="15">
        <v>1214.21</v>
      </c>
    </row>
    <row r="43" spans="1:9" x14ac:dyDescent="0.2">
      <c r="F43" s="16" t="s">
        <v>985</v>
      </c>
    </row>
    <row r="45" spans="1:9" x14ac:dyDescent="0.2">
      <c r="A45" s="16" t="s">
        <v>505</v>
      </c>
      <c r="B45" s="16" t="s">
        <v>582</v>
      </c>
      <c r="C45" s="6" t="s">
        <v>984</v>
      </c>
      <c r="D45" s="16" t="s">
        <v>47</v>
      </c>
      <c r="G45" s="164">
        <v>50216010</v>
      </c>
      <c r="H45" s="15">
        <v>309514.63</v>
      </c>
    </row>
    <row r="46" spans="1:9" x14ac:dyDescent="0.2">
      <c r="E46" s="16" t="s">
        <v>269</v>
      </c>
      <c r="G46" s="164">
        <v>10104040</v>
      </c>
      <c r="I46" s="15">
        <v>309514.63</v>
      </c>
    </row>
    <row r="47" spans="1:9" x14ac:dyDescent="0.2">
      <c r="F47" s="16" t="s">
        <v>983</v>
      </c>
    </row>
    <row r="49" spans="1:9" x14ac:dyDescent="0.2">
      <c r="A49" s="16" t="s">
        <v>505</v>
      </c>
      <c r="B49" s="16" t="s">
        <v>582</v>
      </c>
      <c r="C49" s="6" t="s">
        <v>982</v>
      </c>
      <c r="D49" s="16" t="s">
        <v>981</v>
      </c>
      <c r="G49" s="164">
        <v>50205020</v>
      </c>
      <c r="H49" s="15">
        <v>359300</v>
      </c>
    </row>
    <row r="50" spans="1:9" x14ac:dyDescent="0.2">
      <c r="E50" s="16" t="s">
        <v>269</v>
      </c>
      <c r="G50" s="164">
        <v>10104040</v>
      </c>
      <c r="I50" s="15">
        <v>359300</v>
      </c>
    </row>
    <row r="51" spans="1:9" x14ac:dyDescent="0.2">
      <c r="F51" s="16" t="s">
        <v>980</v>
      </c>
    </row>
    <row r="53" spans="1:9" x14ac:dyDescent="0.2">
      <c r="A53" s="16" t="s">
        <v>505</v>
      </c>
      <c r="B53" s="16" t="s">
        <v>582</v>
      </c>
      <c r="C53" s="6" t="s">
        <v>979</v>
      </c>
      <c r="D53" s="16" t="s">
        <v>685</v>
      </c>
      <c r="G53" s="164">
        <v>20201020</v>
      </c>
      <c r="H53" s="15">
        <v>6734.54</v>
      </c>
    </row>
    <row r="54" spans="1:9" x14ac:dyDescent="0.2">
      <c r="E54" s="16" t="s">
        <v>269</v>
      </c>
      <c r="G54" s="164">
        <v>10104040</v>
      </c>
      <c r="I54" s="15">
        <v>6734.54</v>
      </c>
    </row>
    <row r="55" spans="1:9" x14ac:dyDescent="0.2">
      <c r="F55" s="16" t="s">
        <v>978</v>
      </c>
    </row>
    <row r="57" spans="1:9" x14ac:dyDescent="0.2">
      <c r="A57" s="16" t="s">
        <v>505</v>
      </c>
      <c r="B57" s="16" t="s">
        <v>582</v>
      </c>
      <c r="C57" s="6" t="s">
        <v>977</v>
      </c>
      <c r="D57" s="16" t="s">
        <v>685</v>
      </c>
      <c r="G57" s="164">
        <v>20201020</v>
      </c>
      <c r="H57" s="15">
        <v>7932.89</v>
      </c>
    </row>
    <row r="58" spans="1:9" x14ac:dyDescent="0.2">
      <c r="D58" s="16" t="s">
        <v>160</v>
      </c>
      <c r="G58" s="164">
        <v>29999990</v>
      </c>
      <c r="H58" s="15">
        <v>390</v>
      </c>
    </row>
    <row r="59" spans="1:9" x14ac:dyDescent="0.2">
      <c r="E59" s="16" t="s">
        <v>269</v>
      </c>
      <c r="G59" s="164">
        <v>10104040</v>
      </c>
      <c r="I59" s="15">
        <v>8322.89</v>
      </c>
    </row>
    <row r="60" spans="1:9" x14ac:dyDescent="0.2">
      <c r="F60" s="16" t="s">
        <v>976</v>
      </c>
    </row>
    <row r="62" spans="1:9" x14ac:dyDescent="0.2">
      <c r="A62" s="16" t="s">
        <v>505</v>
      </c>
      <c r="B62" s="16" t="s">
        <v>582</v>
      </c>
      <c r="C62" s="6" t="s">
        <v>975</v>
      </c>
      <c r="D62" s="16" t="s">
        <v>959</v>
      </c>
      <c r="G62" s="164">
        <v>50101010</v>
      </c>
      <c r="H62" s="15">
        <v>87.05</v>
      </c>
    </row>
    <row r="63" spans="1:9" x14ac:dyDescent="0.2">
      <c r="E63" s="16" t="s">
        <v>269</v>
      </c>
      <c r="G63" s="164">
        <v>10104040</v>
      </c>
      <c r="I63" s="15">
        <v>81.489999999999995</v>
      </c>
    </row>
    <row r="64" spans="1:9" x14ac:dyDescent="0.2">
      <c r="E64" s="16" t="s">
        <v>685</v>
      </c>
      <c r="G64" s="164">
        <v>20201020</v>
      </c>
      <c r="I64" s="15">
        <v>5.56</v>
      </c>
    </row>
    <row r="65" spans="1:9" x14ac:dyDescent="0.2">
      <c r="F65" s="16" t="s">
        <v>974</v>
      </c>
    </row>
    <row r="67" spans="1:9" x14ac:dyDescent="0.2">
      <c r="A67" s="16" t="s">
        <v>505</v>
      </c>
      <c r="B67" s="16" t="s">
        <v>582</v>
      </c>
      <c r="C67" s="6" t="s">
        <v>973</v>
      </c>
      <c r="D67" s="16" t="s">
        <v>106</v>
      </c>
      <c r="G67" s="164">
        <v>50202020</v>
      </c>
      <c r="H67" s="15">
        <v>3000</v>
      </c>
    </row>
    <row r="68" spans="1:9" x14ac:dyDescent="0.2">
      <c r="E68" s="16" t="s">
        <v>269</v>
      </c>
      <c r="G68" s="164">
        <v>10104040</v>
      </c>
      <c r="I68" s="15">
        <v>3000</v>
      </c>
    </row>
    <row r="69" spans="1:9" x14ac:dyDescent="0.2">
      <c r="F69" s="16" t="s">
        <v>972</v>
      </c>
    </row>
    <row r="71" spans="1:9" x14ac:dyDescent="0.2">
      <c r="A71" s="16" t="s">
        <v>505</v>
      </c>
      <c r="B71" s="16" t="s">
        <v>582</v>
      </c>
      <c r="C71" s="6" t="s">
        <v>971</v>
      </c>
      <c r="D71" s="16" t="s">
        <v>780</v>
      </c>
      <c r="G71" s="164">
        <v>50102130</v>
      </c>
      <c r="H71" s="15">
        <v>9695.07</v>
      </c>
    </row>
    <row r="72" spans="1:9" x14ac:dyDescent="0.2">
      <c r="D72" s="16" t="s">
        <v>66</v>
      </c>
      <c r="G72" s="164">
        <v>50211990</v>
      </c>
      <c r="H72" s="15">
        <v>2520.21</v>
      </c>
    </row>
    <row r="73" spans="1:9" x14ac:dyDescent="0.2">
      <c r="E73" s="16" t="s">
        <v>269</v>
      </c>
      <c r="G73" s="164">
        <v>10104040</v>
      </c>
      <c r="I73" s="15">
        <v>12215.28</v>
      </c>
    </row>
    <row r="74" spans="1:9" x14ac:dyDescent="0.2">
      <c r="F74" s="16" t="s">
        <v>970</v>
      </c>
    </row>
    <row r="76" spans="1:9" x14ac:dyDescent="0.2">
      <c r="A76" s="16" t="s">
        <v>505</v>
      </c>
      <c r="B76" s="16" t="s">
        <v>582</v>
      </c>
      <c r="C76" s="6" t="s">
        <v>969</v>
      </c>
      <c r="D76" s="16" t="s">
        <v>47</v>
      </c>
      <c r="G76" s="164">
        <v>50216010</v>
      </c>
      <c r="H76" s="15">
        <v>63065.01</v>
      </c>
    </row>
    <row r="77" spans="1:9" x14ac:dyDescent="0.2">
      <c r="E77" s="16" t="s">
        <v>269</v>
      </c>
      <c r="G77" s="164">
        <v>10104040</v>
      </c>
      <c r="I77" s="15">
        <v>63065.01</v>
      </c>
    </row>
    <row r="78" spans="1:9" x14ac:dyDescent="0.2">
      <c r="F78" s="16" t="s">
        <v>968</v>
      </c>
    </row>
    <row r="80" spans="1:9" x14ac:dyDescent="0.2">
      <c r="A80" s="16" t="s">
        <v>505</v>
      </c>
      <c r="B80" s="16" t="s">
        <v>582</v>
      </c>
      <c r="C80" s="6" t="s">
        <v>967</v>
      </c>
      <c r="D80" s="16" t="s">
        <v>180</v>
      </c>
      <c r="G80" s="164">
        <v>20101020</v>
      </c>
      <c r="H80" s="15">
        <v>204916.64</v>
      </c>
    </row>
    <row r="81" spans="1:9" x14ac:dyDescent="0.2">
      <c r="D81" s="16" t="s">
        <v>47</v>
      </c>
      <c r="G81" s="164">
        <v>50216010</v>
      </c>
      <c r="H81" s="15">
        <v>119204</v>
      </c>
    </row>
    <row r="82" spans="1:9" x14ac:dyDescent="0.2">
      <c r="E82" s="16" t="s">
        <v>269</v>
      </c>
      <c r="G82" s="164">
        <v>10104040</v>
      </c>
      <c r="I82" s="15">
        <v>324120.64</v>
      </c>
    </row>
    <row r="83" spans="1:9" x14ac:dyDescent="0.2">
      <c r="F83" s="16" t="s">
        <v>966</v>
      </c>
    </row>
    <row r="85" spans="1:9" x14ac:dyDescent="0.2">
      <c r="A85" s="16" t="s">
        <v>505</v>
      </c>
      <c r="B85" s="16" t="s">
        <v>582</v>
      </c>
      <c r="C85" s="6" t="s">
        <v>965</v>
      </c>
      <c r="D85" s="16" t="s">
        <v>180</v>
      </c>
      <c r="G85" s="164">
        <v>20101020</v>
      </c>
      <c r="H85" s="15">
        <v>183731.44</v>
      </c>
    </row>
    <row r="86" spans="1:9" x14ac:dyDescent="0.2">
      <c r="E86" s="16" t="s">
        <v>269</v>
      </c>
      <c r="G86" s="164">
        <v>10104040</v>
      </c>
      <c r="I86" s="15">
        <v>149901.06</v>
      </c>
    </row>
    <row r="87" spans="1:9" x14ac:dyDescent="0.2">
      <c r="E87" s="16" t="s">
        <v>625</v>
      </c>
      <c r="G87" s="164">
        <v>20201010</v>
      </c>
      <c r="I87" s="15">
        <v>33830.379999999997</v>
      </c>
    </row>
    <row r="88" spans="1:9" x14ac:dyDescent="0.2">
      <c r="F88" s="16" t="s">
        <v>964</v>
      </c>
    </row>
    <row r="90" spans="1:9" x14ac:dyDescent="0.2">
      <c r="A90" s="16" t="s">
        <v>505</v>
      </c>
      <c r="B90" s="16" t="s">
        <v>582</v>
      </c>
      <c r="C90" s="6" t="s">
        <v>963</v>
      </c>
      <c r="D90" s="16" t="s">
        <v>132</v>
      </c>
      <c r="G90" s="164">
        <v>50102020</v>
      </c>
      <c r="H90" s="15">
        <v>27500</v>
      </c>
    </row>
    <row r="91" spans="1:9" x14ac:dyDescent="0.2">
      <c r="D91" s="16" t="s">
        <v>962</v>
      </c>
      <c r="G91" s="164">
        <v>50102030</v>
      </c>
      <c r="H91" s="15">
        <v>27500</v>
      </c>
    </row>
    <row r="92" spans="1:9" x14ac:dyDescent="0.2">
      <c r="E92" s="16" t="s">
        <v>269</v>
      </c>
      <c r="G92" s="164">
        <v>10104040</v>
      </c>
      <c r="I92" s="15">
        <v>55000</v>
      </c>
    </row>
    <row r="93" spans="1:9" x14ac:dyDescent="0.2">
      <c r="F93" s="16" t="s">
        <v>961</v>
      </c>
    </row>
    <row r="95" spans="1:9" x14ac:dyDescent="0.2">
      <c r="A95" s="16" t="s">
        <v>505</v>
      </c>
      <c r="B95" s="16" t="s">
        <v>582</v>
      </c>
      <c r="C95" s="6" t="s">
        <v>960</v>
      </c>
      <c r="D95" s="16" t="s">
        <v>959</v>
      </c>
      <c r="G95" s="164">
        <v>50101010</v>
      </c>
      <c r="H95" s="15">
        <v>3253857</v>
      </c>
    </row>
    <row r="96" spans="1:9" x14ac:dyDescent="0.2">
      <c r="D96" s="16" t="s">
        <v>944</v>
      </c>
      <c r="G96" s="164">
        <v>50102010</v>
      </c>
      <c r="H96" s="15">
        <v>194000</v>
      </c>
    </row>
    <row r="97" spans="1:9" x14ac:dyDescent="0.2">
      <c r="E97" s="16" t="s">
        <v>269</v>
      </c>
      <c r="G97" s="164">
        <v>10104040</v>
      </c>
      <c r="I97" s="15">
        <v>993151.86</v>
      </c>
    </row>
    <row r="98" spans="1:9" x14ac:dyDescent="0.2">
      <c r="E98" s="16" t="s">
        <v>263</v>
      </c>
      <c r="G98" s="164">
        <v>10399010</v>
      </c>
      <c r="I98" s="15">
        <v>1885.5</v>
      </c>
    </row>
    <row r="99" spans="1:9" x14ac:dyDescent="0.2">
      <c r="E99" s="16" t="s">
        <v>180</v>
      </c>
      <c r="G99" s="164">
        <v>20101020</v>
      </c>
      <c r="I99" s="15">
        <v>985712.27</v>
      </c>
    </row>
    <row r="100" spans="1:9" x14ac:dyDescent="0.2">
      <c r="E100" s="16" t="s">
        <v>625</v>
      </c>
      <c r="G100" s="164">
        <v>20201010</v>
      </c>
      <c r="I100" s="15">
        <v>263187.02</v>
      </c>
    </row>
    <row r="101" spans="1:9" x14ac:dyDescent="0.2">
      <c r="E101" s="16" t="s">
        <v>685</v>
      </c>
      <c r="G101" s="164">
        <v>20201020</v>
      </c>
      <c r="I101" s="15">
        <v>646389.49</v>
      </c>
    </row>
    <row r="102" spans="1:9" x14ac:dyDescent="0.2">
      <c r="E102" s="16" t="s">
        <v>610</v>
      </c>
      <c r="G102" s="164">
        <v>20201030</v>
      </c>
      <c r="I102" s="15">
        <v>367080.52</v>
      </c>
    </row>
    <row r="103" spans="1:9" x14ac:dyDescent="0.2">
      <c r="E103" s="16" t="s">
        <v>170</v>
      </c>
      <c r="G103" s="164">
        <v>20201040</v>
      </c>
      <c r="I103" s="15">
        <v>45426.16</v>
      </c>
    </row>
    <row r="104" spans="1:9" x14ac:dyDescent="0.2">
      <c r="E104" s="16" t="s">
        <v>160</v>
      </c>
      <c r="G104" s="164">
        <v>29999990</v>
      </c>
      <c r="I104" s="15">
        <v>145024.18</v>
      </c>
    </row>
    <row r="105" spans="1:9" x14ac:dyDescent="0.2">
      <c r="F105" s="16" t="s">
        <v>958</v>
      </c>
    </row>
    <row r="107" spans="1:9" x14ac:dyDescent="0.2">
      <c r="A107" s="16" t="s">
        <v>505</v>
      </c>
      <c r="B107" s="16" t="s">
        <v>582</v>
      </c>
      <c r="C107" s="6" t="s">
        <v>957</v>
      </c>
      <c r="D107" s="16" t="s">
        <v>136</v>
      </c>
      <c r="G107" s="164">
        <v>50101020</v>
      </c>
      <c r="H107" s="15">
        <v>387576</v>
      </c>
    </row>
    <row r="108" spans="1:9" x14ac:dyDescent="0.2">
      <c r="D108" s="16" t="s">
        <v>944</v>
      </c>
      <c r="G108" s="164">
        <v>50102010</v>
      </c>
      <c r="H108" s="15">
        <v>24000</v>
      </c>
    </row>
    <row r="109" spans="1:9" x14ac:dyDescent="0.2">
      <c r="E109" s="16" t="s">
        <v>269</v>
      </c>
      <c r="G109" s="164">
        <v>10104040</v>
      </c>
      <c r="I109" s="15">
        <v>131849.35999999999</v>
      </c>
    </row>
    <row r="110" spans="1:9" x14ac:dyDescent="0.2">
      <c r="E110" s="16" t="s">
        <v>180</v>
      </c>
      <c r="G110" s="164">
        <v>20101020</v>
      </c>
      <c r="I110" s="15">
        <v>131847.32</v>
      </c>
    </row>
    <row r="111" spans="1:9" x14ac:dyDescent="0.2">
      <c r="E111" s="16" t="s">
        <v>625</v>
      </c>
      <c r="G111" s="164">
        <v>20201010</v>
      </c>
      <c r="I111" s="15">
        <v>24517.47</v>
      </c>
    </row>
    <row r="112" spans="1:9" x14ac:dyDescent="0.2">
      <c r="E112" s="16" t="s">
        <v>685</v>
      </c>
      <c r="G112" s="164">
        <v>20201020</v>
      </c>
      <c r="I112" s="15">
        <v>95343.67</v>
      </c>
    </row>
    <row r="113" spans="1:9" x14ac:dyDescent="0.2">
      <c r="E113" s="16" t="s">
        <v>610</v>
      </c>
      <c r="G113" s="164">
        <v>20201030</v>
      </c>
      <c r="I113" s="15">
        <v>14860.01</v>
      </c>
    </row>
    <row r="114" spans="1:9" x14ac:dyDescent="0.2">
      <c r="E114" s="16" t="s">
        <v>170</v>
      </c>
      <c r="G114" s="164">
        <v>20201040</v>
      </c>
      <c r="I114" s="15">
        <v>5813.58</v>
      </c>
    </row>
    <row r="115" spans="1:9" x14ac:dyDescent="0.2">
      <c r="E115" s="16" t="s">
        <v>160</v>
      </c>
      <c r="G115" s="164">
        <v>29999990</v>
      </c>
      <c r="I115" s="15">
        <v>7344.59</v>
      </c>
    </row>
    <row r="116" spans="1:9" x14ac:dyDescent="0.2">
      <c r="F116" s="16" t="s">
        <v>956</v>
      </c>
    </row>
    <row r="118" spans="1:9" x14ac:dyDescent="0.2">
      <c r="A118" s="16" t="s">
        <v>505</v>
      </c>
      <c r="B118" s="16" t="s">
        <v>582</v>
      </c>
      <c r="C118" s="6" t="s">
        <v>955</v>
      </c>
      <c r="D118" s="16" t="s">
        <v>136</v>
      </c>
      <c r="G118" s="164">
        <v>50101020</v>
      </c>
      <c r="H118" s="15">
        <v>88008</v>
      </c>
    </row>
    <row r="119" spans="1:9" x14ac:dyDescent="0.2">
      <c r="D119" s="16" t="s">
        <v>944</v>
      </c>
      <c r="G119" s="164">
        <v>50102010</v>
      </c>
      <c r="H119" s="15">
        <v>4000</v>
      </c>
    </row>
    <row r="120" spans="1:9" x14ac:dyDescent="0.2">
      <c r="E120" s="16" t="s">
        <v>269</v>
      </c>
      <c r="G120" s="164">
        <v>10104040</v>
      </c>
      <c r="I120" s="15">
        <v>21954.3</v>
      </c>
    </row>
    <row r="121" spans="1:9" x14ac:dyDescent="0.2">
      <c r="E121" s="16" t="s">
        <v>180</v>
      </c>
      <c r="G121" s="164">
        <v>20101020</v>
      </c>
      <c r="I121" s="15">
        <v>21954.28</v>
      </c>
    </row>
    <row r="122" spans="1:9" x14ac:dyDescent="0.2">
      <c r="E122" s="16" t="s">
        <v>625</v>
      </c>
      <c r="G122" s="164">
        <v>20201010</v>
      </c>
      <c r="I122" s="15">
        <v>10284.030000000001</v>
      </c>
    </row>
    <row r="123" spans="1:9" x14ac:dyDescent="0.2">
      <c r="E123" s="16" t="s">
        <v>685</v>
      </c>
      <c r="G123" s="164">
        <v>20201020</v>
      </c>
      <c r="I123" s="15">
        <v>23657.200000000001</v>
      </c>
    </row>
    <row r="124" spans="1:9" x14ac:dyDescent="0.2">
      <c r="E124" s="16" t="s">
        <v>610</v>
      </c>
      <c r="G124" s="164">
        <v>20201030</v>
      </c>
      <c r="I124" s="15">
        <v>12524.3</v>
      </c>
    </row>
    <row r="125" spans="1:9" x14ac:dyDescent="0.2">
      <c r="E125" s="16" t="s">
        <v>170</v>
      </c>
      <c r="G125" s="164">
        <v>20201040</v>
      </c>
      <c r="I125" s="15">
        <v>1193.8900000000001</v>
      </c>
    </row>
    <row r="126" spans="1:9" x14ac:dyDescent="0.2">
      <c r="E126" s="16" t="s">
        <v>160</v>
      </c>
      <c r="G126" s="164">
        <v>29999990</v>
      </c>
      <c r="I126" s="15">
        <v>440</v>
      </c>
    </row>
    <row r="127" spans="1:9" x14ac:dyDescent="0.2">
      <c r="F127" s="16" t="s">
        <v>954</v>
      </c>
    </row>
    <row r="129" spans="1:9" x14ac:dyDescent="0.2">
      <c r="A129" s="16" t="s">
        <v>505</v>
      </c>
      <c r="B129" s="16" t="s">
        <v>582</v>
      </c>
      <c r="C129" s="6" t="s">
        <v>953</v>
      </c>
      <c r="D129" s="16" t="s">
        <v>136</v>
      </c>
      <c r="G129" s="164">
        <v>50101020</v>
      </c>
      <c r="H129" s="15">
        <v>160769</v>
      </c>
    </row>
    <row r="130" spans="1:9" x14ac:dyDescent="0.2">
      <c r="D130" s="16" t="s">
        <v>944</v>
      </c>
      <c r="G130" s="164">
        <v>50102010</v>
      </c>
      <c r="H130" s="15">
        <v>10000</v>
      </c>
    </row>
    <row r="131" spans="1:9" x14ac:dyDescent="0.2">
      <c r="E131" s="16" t="s">
        <v>269</v>
      </c>
      <c r="G131" s="164">
        <v>10104040</v>
      </c>
      <c r="I131" s="15">
        <v>70255.240000000005</v>
      </c>
    </row>
    <row r="132" spans="1:9" x14ac:dyDescent="0.2">
      <c r="E132" s="16" t="s">
        <v>180</v>
      </c>
      <c r="G132" s="164">
        <v>20101020</v>
      </c>
      <c r="I132" s="15">
        <v>70255.23</v>
      </c>
    </row>
    <row r="133" spans="1:9" x14ac:dyDescent="0.2">
      <c r="E133" s="16" t="s">
        <v>625</v>
      </c>
      <c r="G133" s="164">
        <v>20201010</v>
      </c>
      <c r="I133" s="15">
        <v>10284.030000000001</v>
      </c>
    </row>
    <row r="134" spans="1:9" x14ac:dyDescent="0.2">
      <c r="E134" s="16" t="s">
        <v>685</v>
      </c>
      <c r="G134" s="164">
        <v>20201020</v>
      </c>
      <c r="I134" s="15">
        <v>14469.21</v>
      </c>
    </row>
    <row r="135" spans="1:9" x14ac:dyDescent="0.2">
      <c r="E135" s="16" t="s">
        <v>610</v>
      </c>
      <c r="G135" s="164">
        <v>20201030</v>
      </c>
      <c r="I135" s="15">
        <v>1100</v>
      </c>
    </row>
    <row r="136" spans="1:9" x14ac:dyDescent="0.2">
      <c r="E136" s="16" t="s">
        <v>170</v>
      </c>
      <c r="G136" s="164">
        <v>20201040</v>
      </c>
      <c r="I136" s="15">
        <v>2285.29</v>
      </c>
    </row>
    <row r="137" spans="1:9" x14ac:dyDescent="0.2">
      <c r="E137" s="16" t="s">
        <v>160</v>
      </c>
      <c r="G137" s="164">
        <v>29999990</v>
      </c>
      <c r="I137" s="15">
        <v>2120</v>
      </c>
    </row>
    <row r="138" spans="1:9" x14ac:dyDescent="0.2">
      <c r="F138" s="16" t="s">
        <v>952</v>
      </c>
    </row>
    <row r="140" spans="1:9" x14ac:dyDescent="0.2">
      <c r="A140" s="16" t="s">
        <v>505</v>
      </c>
      <c r="B140" s="16" t="s">
        <v>582</v>
      </c>
      <c r="C140" s="6" t="s">
        <v>951</v>
      </c>
      <c r="D140" s="16" t="s">
        <v>136</v>
      </c>
      <c r="G140" s="164">
        <v>50101020</v>
      </c>
      <c r="H140" s="15">
        <v>75703</v>
      </c>
    </row>
    <row r="141" spans="1:9" x14ac:dyDescent="0.2">
      <c r="D141" s="16" t="s">
        <v>944</v>
      </c>
      <c r="G141" s="164">
        <v>50102010</v>
      </c>
      <c r="H141" s="15">
        <v>6000</v>
      </c>
    </row>
    <row r="142" spans="1:9" x14ac:dyDescent="0.2">
      <c r="E142" s="16" t="s">
        <v>269</v>
      </c>
      <c r="G142" s="164">
        <v>10104040</v>
      </c>
      <c r="I142" s="15">
        <v>28150.2</v>
      </c>
    </row>
    <row r="143" spans="1:9" x14ac:dyDescent="0.2">
      <c r="E143" s="16" t="s">
        <v>180</v>
      </c>
      <c r="G143" s="164">
        <v>20101020</v>
      </c>
      <c r="I143" s="15">
        <v>28150.19</v>
      </c>
    </row>
    <row r="144" spans="1:9" x14ac:dyDescent="0.2">
      <c r="E144" s="16" t="s">
        <v>625</v>
      </c>
      <c r="G144" s="164">
        <v>20201010</v>
      </c>
      <c r="I144" s="15">
        <v>3296.56</v>
      </c>
    </row>
    <row r="145" spans="1:9" x14ac:dyDescent="0.2">
      <c r="E145" s="16" t="s">
        <v>685</v>
      </c>
      <c r="G145" s="164">
        <v>20201020</v>
      </c>
      <c r="I145" s="15">
        <v>13755.27</v>
      </c>
    </row>
    <row r="146" spans="1:9" x14ac:dyDescent="0.2">
      <c r="E146" s="16" t="s">
        <v>610</v>
      </c>
      <c r="G146" s="164">
        <v>20201030</v>
      </c>
      <c r="I146" s="15">
        <v>5340.25</v>
      </c>
    </row>
    <row r="147" spans="1:9" x14ac:dyDescent="0.2">
      <c r="E147" s="16" t="s">
        <v>170</v>
      </c>
      <c r="G147" s="164">
        <v>20201040</v>
      </c>
      <c r="I147" s="15">
        <v>1135.53</v>
      </c>
    </row>
    <row r="148" spans="1:9" x14ac:dyDescent="0.2">
      <c r="E148" s="16" t="s">
        <v>160</v>
      </c>
      <c r="G148" s="164">
        <v>29999990</v>
      </c>
      <c r="I148" s="15">
        <v>1875</v>
      </c>
    </row>
    <row r="149" spans="1:9" x14ac:dyDescent="0.2">
      <c r="F149" s="16" t="s">
        <v>950</v>
      </c>
    </row>
    <row r="151" spans="1:9" x14ac:dyDescent="0.2">
      <c r="A151" s="16" t="s">
        <v>505</v>
      </c>
      <c r="B151" s="16" t="s">
        <v>582</v>
      </c>
      <c r="C151" s="6" t="s">
        <v>949</v>
      </c>
      <c r="D151" s="16" t="s">
        <v>136</v>
      </c>
      <c r="G151" s="164">
        <v>50101020</v>
      </c>
      <c r="H151" s="15">
        <v>445729</v>
      </c>
    </row>
    <row r="152" spans="1:9" x14ac:dyDescent="0.2">
      <c r="D152" s="16" t="s">
        <v>944</v>
      </c>
      <c r="G152" s="164">
        <v>50102010</v>
      </c>
      <c r="H152" s="15">
        <v>46000</v>
      </c>
    </row>
    <row r="153" spans="1:9" x14ac:dyDescent="0.2">
      <c r="E153" s="16" t="s">
        <v>269</v>
      </c>
      <c r="G153" s="164">
        <v>10104040</v>
      </c>
      <c r="I153" s="15">
        <v>200835.15</v>
      </c>
    </row>
    <row r="154" spans="1:9" x14ac:dyDescent="0.2">
      <c r="E154" s="16" t="s">
        <v>180</v>
      </c>
      <c r="G154" s="164">
        <v>20101020</v>
      </c>
      <c r="I154" s="15">
        <v>200835.08</v>
      </c>
    </row>
    <row r="155" spans="1:9" x14ac:dyDescent="0.2">
      <c r="E155" s="16" t="s">
        <v>625</v>
      </c>
      <c r="G155" s="164">
        <v>20201010</v>
      </c>
      <c r="I155" s="15">
        <v>11167.59</v>
      </c>
    </row>
    <row r="156" spans="1:9" x14ac:dyDescent="0.2">
      <c r="E156" s="16" t="s">
        <v>685</v>
      </c>
      <c r="G156" s="164">
        <v>20201020</v>
      </c>
      <c r="I156" s="15">
        <v>40771.17</v>
      </c>
    </row>
    <row r="157" spans="1:9" x14ac:dyDescent="0.2">
      <c r="E157" s="16" t="s">
        <v>610</v>
      </c>
      <c r="G157" s="164">
        <v>20201030</v>
      </c>
      <c r="I157" s="15">
        <v>17986.61</v>
      </c>
    </row>
    <row r="158" spans="1:9" x14ac:dyDescent="0.2">
      <c r="E158" s="16" t="s">
        <v>170</v>
      </c>
      <c r="G158" s="164">
        <v>20201040</v>
      </c>
      <c r="I158" s="15">
        <v>6685.9</v>
      </c>
    </row>
    <row r="159" spans="1:9" x14ac:dyDescent="0.2">
      <c r="E159" s="16" t="s">
        <v>160</v>
      </c>
      <c r="G159" s="164">
        <v>29999990</v>
      </c>
      <c r="I159" s="15">
        <v>13447.5</v>
      </c>
    </row>
    <row r="160" spans="1:9" x14ac:dyDescent="0.2">
      <c r="F160" s="16" t="s">
        <v>948</v>
      </c>
    </row>
    <row r="162" spans="1:9" x14ac:dyDescent="0.2">
      <c r="A162" s="16" t="s">
        <v>505</v>
      </c>
      <c r="B162" s="16" t="s">
        <v>582</v>
      </c>
      <c r="C162" s="6" t="s">
        <v>947</v>
      </c>
      <c r="D162" s="16" t="s">
        <v>136</v>
      </c>
      <c r="G162" s="164">
        <v>50101020</v>
      </c>
      <c r="H162" s="15">
        <v>222460</v>
      </c>
    </row>
    <row r="163" spans="1:9" x14ac:dyDescent="0.2">
      <c r="D163" s="16" t="s">
        <v>944</v>
      </c>
      <c r="G163" s="164">
        <v>50102010</v>
      </c>
      <c r="H163" s="15">
        <v>18000</v>
      </c>
    </row>
    <row r="164" spans="1:9" x14ac:dyDescent="0.2">
      <c r="E164" s="16" t="s">
        <v>269</v>
      </c>
      <c r="G164" s="164">
        <v>10104040</v>
      </c>
      <c r="I164" s="15">
        <v>90843.03</v>
      </c>
    </row>
    <row r="165" spans="1:9" x14ac:dyDescent="0.2">
      <c r="E165" s="16" t="s">
        <v>180</v>
      </c>
      <c r="G165" s="164">
        <v>20101020</v>
      </c>
      <c r="I165" s="15">
        <v>90843.02</v>
      </c>
    </row>
    <row r="166" spans="1:9" x14ac:dyDescent="0.2">
      <c r="E166" s="16" t="s">
        <v>625</v>
      </c>
      <c r="G166" s="164">
        <v>20201010</v>
      </c>
      <c r="I166" s="15">
        <v>7031.86</v>
      </c>
    </row>
    <row r="167" spans="1:9" x14ac:dyDescent="0.2">
      <c r="E167" s="16" t="s">
        <v>685</v>
      </c>
      <c r="G167" s="164">
        <v>20201020</v>
      </c>
      <c r="I167" s="15">
        <v>35485.22</v>
      </c>
    </row>
    <row r="168" spans="1:9" x14ac:dyDescent="0.2">
      <c r="E168" s="16" t="s">
        <v>610</v>
      </c>
      <c r="G168" s="164">
        <v>20201030</v>
      </c>
      <c r="I168" s="15">
        <v>7300</v>
      </c>
    </row>
    <row r="169" spans="1:9" x14ac:dyDescent="0.2">
      <c r="E169" s="16" t="s">
        <v>170</v>
      </c>
      <c r="G169" s="164">
        <v>20201040</v>
      </c>
      <c r="I169" s="15">
        <v>3336.87</v>
      </c>
    </row>
    <row r="170" spans="1:9" x14ac:dyDescent="0.2">
      <c r="E170" s="16" t="s">
        <v>160</v>
      </c>
      <c r="G170" s="164">
        <v>29999990</v>
      </c>
      <c r="I170" s="15">
        <v>5620</v>
      </c>
    </row>
    <row r="171" spans="1:9" x14ac:dyDescent="0.2">
      <c r="F171" s="16" t="s">
        <v>946</v>
      </c>
    </row>
    <row r="173" spans="1:9" x14ac:dyDescent="0.2">
      <c r="A173" s="16" t="s">
        <v>505</v>
      </c>
      <c r="B173" s="16" t="s">
        <v>582</v>
      </c>
      <c r="C173" s="6" t="s">
        <v>945</v>
      </c>
      <c r="D173" s="16" t="s">
        <v>136</v>
      </c>
      <c r="G173" s="164">
        <v>50101020</v>
      </c>
      <c r="H173" s="15">
        <v>33575</v>
      </c>
    </row>
    <row r="174" spans="1:9" x14ac:dyDescent="0.2">
      <c r="D174" s="16" t="s">
        <v>944</v>
      </c>
      <c r="G174" s="164">
        <v>50102010</v>
      </c>
      <c r="H174" s="15">
        <v>2000</v>
      </c>
    </row>
    <row r="175" spans="1:9" x14ac:dyDescent="0.2">
      <c r="E175" s="16" t="s">
        <v>269</v>
      </c>
      <c r="G175" s="164">
        <v>10104040</v>
      </c>
      <c r="I175" s="15">
        <v>4228.97</v>
      </c>
    </row>
    <row r="176" spans="1:9" x14ac:dyDescent="0.2">
      <c r="E176" s="16" t="s">
        <v>180</v>
      </c>
      <c r="G176" s="164">
        <v>20101020</v>
      </c>
      <c r="I176" s="15">
        <v>4228.96</v>
      </c>
    </row>
    <row r="177" spans="1:9" x14ac:dyDescent="0.2">
      <c r="E177" s="16" t="s">
        <v>625</v>
      </c>
      <c r="G177" s="164">
        <v>20201010</v>
      </c>
      <c r="I177" s="15">
        <v>1823.8</v>
      </c>
    </row>
    <row r="178" spans="1:9" x14ac:dyDescent="0.2">
      <c r="E178" s="16" t="s">
        <v>685</v>
      </c>
      <c r="G178" s="164">
        <v>20201020</v>
      </c>
      <c r="I178" s="15">
        <v>14402.24</v>
      </c>
    </row>
    <row r="179" spans="1:9" x14ac:dyDescent="0.2">
      <c r="E179" s="16" t="s">
        <v>610</v>
      </c>
      <c r="G179" s="164">
        <v>20201030</v>
      </c>
      <c r="I179" s="15">
        <v>7573.16</v>
      </c>
    </row>
    <row r="180" spans="1:9" x14ac:dyDescent="0.2">
      <c r="E180" s="16" t="s">
        <v>170</v>
      </c>
      <c r="G180" s="164">
        <v>20201040</v>
      </c>
      <c r="I180" s="15">
        <v>503.62</v>
      </c>
    </row>
    <row r="181" spans="1:9" x14ac:dyDescent="0.2">
      <c r="E181" s="16" t="s">
        <v>160</v>
      </c>
      <c r="G181" s="164">
        <v>29999990</v>
      </c>
      <c r="I181" s="15">
        <v>2814.25</v>
      </c>
    </row>
    <row r="182" spans="1:9" x14ac:dyDescent="0.2">
      <c r="F182" s="16" t="s">
        <v>943</v>
      </c>
    </row>
    <row r="184" spans="1:9" x14ac:dyDescent="0.2">
      <c r="A184" s="16" t="s">
        <v>505</v>
      </c>
      <c r="B184" s="16" t="s">
        <v>579</v>
      </c>
      <c r="C184" s="6" t="s">
        <v>942</v>
      </c>
      <c r="D184" s="16" t="s">
        <v>110</v>
      </c>
      <c r="G184" s="164">
        <v>50201010</v>
      </c>
      <c r="H184" s="15">
        <v>61900</v>
      </c>
    </row>
    <row r="185" spans="1:9" x14ac:dyDescent="0.2">
      <c r="E185" s="16" t="s">
        <v>269</v>
      </c>
      <c r="G185" s="164">
        <v>10104040</v>
      </c>
      <c r="I185" s="15">
        <v>61900</v>
      </c>
    </row>
    <row r="186" spans="1:9" x14ac:dyDescent="0.2">
      <c r="F186" s="16" t="s">
        <v>941</v>
      </c>
    </row>
    <row r="188" spans="1:9" x14ac:dyDescent="0.2">
      <c r="A188" s="16" t="s">
        <v>505</v>
      </c>
      <c r="B188" s="16" t="s">
        <v>579</v>
      </c>
      <c r="C188" s="6" t="s">
        <v>940</v>
      </c>
      <c r="D188" s="16" t="s">
        <v>110</v>
      </c>
      <c r="G188" s="164">
        <v>50201010</v>
      </c>
      <c r="H188" s="15">
        <v>49470</v>
      </c>
    </row>
    <row r="189" spans="1:9" x14ac:dyDescent="0.2">
      <c r="E189" s="16" t="s">
        <v>269</v>
      </c>
      <c r="G189" s="164">
        <v>10104040</v>
      </c>
      <c r="I189" s="15">
        <v>49470</v>
      </c>
    </row>
    <row r="190" spans="1:9" x14ac:dyDescent="0.2">
      <c r="F190" s="16" t="s">
        <v>939</v>
      </c>
    </row>
    <row r="192" spans="1:9" x14ac:dyDescent="0.2">
      <c r="A192" s="16" t="s">
        <v>505</v>
      </c>
      <c r="B192" s="16" t="s">
        <v>579</v>
      </c>
      <c r="C192" s="6" t="s">
        <v>938</v>
      </c>
      <c r="D192" s="16" t="s">
        <v>110</v>
      </c>
      <c r="G192" s="164">
        <v>50201010</v>
      </c>
      <c r="H192" s="15">
        <v>67915</v>
      </c>
    </row>
    <row r="193" spans="1:9" x14ac:dyDescent="0.2">
      <c r="E193" s="16" t="s">
        <v>269</v>
      </c>
      <c r="G193" s="164">
        <v>10104040</v>
      </c>
      <c r="I193" s="15">
        <v>67915</v>
      </c>
    </row>
    <row r="194" spans="1:9" x14ac:dyDescent="0.2">
      <c r="F194" s="16" t="s">
        <v>937</v>
      </c>
    </row>
    <row r="196" spans="1:9" x14ac:dyDescent="0.2">
      <c r="A196" s="16" t="s">
        <v>505</v>
      </c>
      <c r="B196" s="16" t="s">
        <v>579</v>
      </c>
      <c r="C196" s="6" t="s">
        <v>936</v>
      </c>
      <c r="D196" s="16" t="s">
        <v>110</v>
      </c>
      <c r="G196" s="164">
        <v>50201010</v>
      </c>
      <c r="H196" s="15">
        <v>87100</v>
      </c>
    </row>
    <row r="197" spans="1:9" x14ac:dyDescent="0.2">
      <c r="E197" s="16" t="s">
        <v>269</v>
      </c>
      <c r="G197" s="164">
        <v>10104040</v>
      </c>
      <c r="I197" s="15">
        <v>87100</v>
      </c>
    </row>
    <row r="198" spans="1:9" x14ac:dyDescent="0.2">
      <c r="F198" s="16" t="s">
        <v>935</v>
      </c>
    </row>
    <row r="200" spans="1:9" x14ac:dyDescent="0.2">
      <c r="A200" s="16" t="s">
        <v>505</v>
      </c>
      <c r="B200" s="16" t="s">
        <v>579</v>
      </c>
      <c r="C200" s="6" t="s">
        <v>934</v>
      </c>
      <c r="D200" s="16" t="s">
        <v>110</v>
      </c>
      <c r="G200" s="164">
        <v>50201010</v>
      </c>
      <c r="H200" s="15">
        <v>279965</v>
      </c>
    </row>
    <row r="201" spans="1:9" x14ac:dyDescent="0.2">
      <c r="E201" s="16" t="s">
        <v>269</v>
      </c>
      <c r="G201" s="164">
        <v>10104040</v>
      </c>
      <c r="I201" s="15">
        <v>279965</v>
      </c>
    </row>
    <row r="202" spans="1:9" x14ac:dyDescent="0.2">
      <c r="F202" s="16" t="s">
        <v>933</v>
      </c>
    </row>
    <row r="204" spans="1:9" x14ac:dyDescent="0.2">
      <c r="A204" s="16" t="s">
        <v>505</v>
      </c>
      <c r="B204" s="16" t="s">
        <v>579</v>
      </c>
      <c r="C204" s="6" t="s">
        <v>932</v>
      </c>
      <c r="D204" s="16" t="s">
        <v>110</v>
      </c>
      <c r="G204" s="164">
        <v>50201010</v>
      </c>
      <c r="H204" s="15">
        <v>43530</v>
      </c>
    </row>
    <row r="205" spans="1:9" x14ac:dyDescent="0.2">
      <c r="E205" s="16" t="s">
        <v>269</v>
      </c>
      <c r="G205" s="164">
        <v>10104040</v>
      </c>
      <c r="I205" s="15">
        <v>43530</v>
      </c>
    </row>
    <row r="206" spans="1:9" x14ac:dyDescent="0.2">
      <c r="F206" s="16" t="s">
        <v>931</v>
      </c>
    </row>
    <row r="208" spans="1:9" x14ac:dyDescent="0.2">
      <c r="A208" s="16" t="s">
        <v>505</v>
      </c>
      <c r="B208" s="16" t="s">
        <v>570</v>
      </c>
      <c r="C208" s="6" t="s">
        <v>930</v>
      </c>
      <c r="D208" s="16" t="s">
        <v>632</v>
      </c>
      <c r="G208" s="164">
        <v>50213040</v>
      </c>
      <c r="H208" s="15">
        <v>3992</v>
      </c>
    </row>
    <row r="209" spans="1:9" x14ac:dyDescent="0.2">
      <c r="E209" s="16" t="s">
        <v>269</v>
      </c>
      <c r="G209" s="164">
        <v>10104040</v>
      </c>
      <c r="I209" s="15">
        <v>3778.15</v>
      </c>
    </row>
    <row r="210" spans="1:9" x14ac:dyDescent="0.2">
      <c r="E210" s="16" t="s">
        <v>625</v>
      </c>
      <c r="G210" s="164">
        <v>20201010</v>
      </c>
      <c r="I210" s="15">
        <v>213.85</v>
      </c>
    </row>
    <row r="211" spans="1:9" x14ac:dyDescent="0.2">
      <c r="F211" s="16" t="s">
        <v>929</v>
      </c>
    </row>
    <row r="213" spans="1:9" x14ac:dyDescent="0.2">
      <c r="A213" s="16" t="s">
        <v>505</v>
      </c>
      <c r="B213" s="16" t="s">
        <v>570</v>
      </c>
      <c r="C213" s="6" t="s">
        <v>928</v>
      </c>
      <c r="D213" s="16" t="s">
        <v>717</v>
      </c>
      <c r="G213" s="164">
        <v>50203010</v>
      </c>
      <c r="H213" s="15">
        <v>3341</v>
      </c>
    </row>
    <row r="214" spans="1:9" x14ac:dyDescent="0.2">
      <c r="E214" s="16" t="s">
        <v>269</v>
      </c>
      <c r="G214" s="164">
        <v>10104040</v>
      </c>
      <c r="I214" s="15">
        <v>3341</v>
      </c>
    </row>
    <row r="215" spans="1:9" x14ac:dyDescent="0.2">
      <c r="F215" s="16" t="s">
        <v>927</v>
      </c>
    </row>
    <row r="217" spans="1:9" x14ac:dyDescent="0.2">
      <c r="A217" s="16" t="s">
        <v>505</v>
      </c>
      <c r="B217" s="16" t="s">
        <v>570</v>
      </c>
      <c r="C217" s="6" t="s">
        <v>926</v>
      </c>
      <c r="D217" s="16" t="s">
        <v>632</v>
      </c>
      <c r="G217" s="164">
        <v>50213040</v>
      </c>
      <c r="H217" s="15">
        <v>84775</v>
      </c>
    </row>
    <row r="218" spans="1:9" x14ac:dyDescent="0.2">
      <c r="E218" s="16" t="s">
        <v>269</v>
      </c>
      <c r="G218" s="164">
        <v>10104040</v>
      </c>
      <c r="I218" s="15">
        <v>81384</v>
      </c>
    </row>
    <row r="219" spans="1:9" x14ac:dyDescent="0.2">
      <c r="E219" s="16" t="s">
        <v>625</v>
      </c>
      <c r="G219" s="164">
        <v>20201010</v>
      </c>
      <c r="I219" s="15">
        <v>3391</v>
      </c>
    </row>
    <row r="220" spans="1:9" x14ac:dyDescent="0.2">
      <c r="F220" s="16" t="s">
        <v>925</v>
      </c>
    </row>
    <row r="222" spans="1:9" x14ac:dyDescent="0.2">
      <c r="A222" s="16" t="s">
        <v>505</v>
      </c>
      <c r="B222" s="16" t="s">
        <v>570</v>
      </c>
      <c r="C222" s="6" t="s">
        <v>924</v>
      </c>
      <c r="D222" s="16" t="s">
        <v>110</v>
      </c>
      <c r="G222" s="164">
        <v>50201010</v>
      </c>
      <c r="H222" s="15">
        <v>8300</v>
      </c>
    </row>
    <row r="223" spans="1:9" x14ac:dyDescent="0.2">
      <c r="E223" s="16" t="s">
        <v>269</v>
      </c>
      <c r="G223" s="164">
        <v>10104040</v>
      </c>
      <c r="I223" s="15">
        <v>8300</v>
      </c>
    </row>
    <row r="224" spans="1:9" x14ac:dyDescent="0.2">
      <c r="F224" s="16" t="s">
        <v>923</v>
      </c>
    </row>
    <row r="226" spans="1:9" x14ac:dyDescent="0.2">
      <c r="A226" s="16" t="s">
        <v>505</v>
      </c>
      <c r="B226" s="16" t="s">
        <v>570</v>
      </c>
      <c r="C226" s="6" t="s">
        <v>922</v>
      </c>
      <c r="D226" s="16" t="s">
        <v>110</v>
      </c>
      <c r="G226" s="164">
        <v>50201010</v>
      </c>
      <c r="H226" s="15">
        <v>14425</v>
      </c>
    </row>
    <row r="227" spans="1:9" x14ac:dyDescent="0.2">
      <c r="E227" s="16" t="s">
        <v>269</v>
      </c>
      <c r="G227" s="164">
        <v>10104040</v>
      </c>
      <c r="I227" s="15">
        <v>14425</v>
      </c>
    </row>
    <row r="228" spans="1:9" x14ac:dyDescent="0.2">
      <c r="F228" s="16" t="s">
        <v>921</v>
      </c>
    </row>
    <row r="230" spans="1:9" x14ac:dyDescent="0.2">
      <c r="A230" s="16" t="s">
        <v>505</v>
      </c>
      <c r="B230" s="16" t="s">
        <v>570</v>
      </c>
      <c r="C230" s="6" t="s">
        <v>920</v>
      </c>
      <c r="D230" s="16" t="s">
        <v>110</v>
      </c>
      <c r="G230" s="164">
        <v>50201010</v>
      </c>
      <c r="H230" s="15">
        <v>15070</v>
      </c>
    </row>
    <row r="231" spans="1:9" x14ac:dyDescent="0.2">
      <c r="E231" s="16" t="s">
        <v>269</v>
      </c>
      <c r="G231" s="164">
        <v>10104040</v>
      </c>
      <c r="I231" s="15">
        <v>15070</v>
      </c>
    </row>
    <row r="232" spans="1:9" x14ac:dyDescent="0.2">
      <c r="F232" s="16" t="s">
        <v>919</v>
      </c>
    </row>
    <row r="234" spans="1:9" x14ac:dyDescent="0.2">
      <c r="A234" s="16" t="s">
        <v>505</v>
      </c>
      <c r="B234" s="16" t="s">
        <v>570</v>
      </c>
      <c r="C234" s="6" t="s">
        <v>918</v>
      </c>
      <c r="D234" s="16" t="s">
        <v>110</v>
      </c>
      <c r="G234" s="164">
        <v>50201010</v>
      </c>
      <c r="H234" s="15">
        <v>9645</v>
      </c>
    </row>
    <row r="235" spans="1:9" x14ac:dyDescent="0.2">
      <c r="E235" s="16" t="s">
        <v>269</v>
      </c>
      <c r="G235" s="164">
        <v>10104040</v>
      </c>
      <c r="I235" s="15">
        <v>9645</v>
      </c>
    </row>
    <row r="236" spans="1:9" x14ac:dyDescent="0.2">
      <c r="F236" s="16" t="s">
        <v>917</v>
      </c>
    </row>
    <row r="238" spans="1:9" x14ac:dyDescent="0.2">
      <c r="A238" s="16" t="s">
        <v>505</v>
      </c>
      <c r="B238" s="16" t="s">
        <v>570</v>
      </c>
      <c r="C238" s="6" t="s">
        <v>916</v>
      </c>
      <c r="D238" s="16" t="s">
        <v>66</v>
      </c>
      <c r="G238" s="164">
        <v>50211990</v>
      </c>
      <c r="H238" s="15">
        <v>1002072.19</v>
      </c>
    </row>
    <row r="239" spans="1:9" x14ac:dyDescent="0.2">
      <c r="E239" s="16" t="s">
        <v>269</v>
      </c>
      <c r="G239" s="164">
        <v>10104040</v>
      </c>
      <c r="I239" s="15">
        <v>482286.46</v>
      </c>
    </row>
    <row r="240" spans="1:9" x14ac:dyDescent="0.2">
      <c r="E240" s="16" t="s">
        <v>180</v>
      </c>
      <c r="G240" s="164">
        <v>20101020</v>
      </c>
      <c r="I240" s="15">
        <v>482286.23</v>
      </c>
    </row>
    <row r="241" spans="1:9" x14ac:dyDescent="0.2">
      <c r="E241" s="16" t="s">
        <v>610</v>
      </c>
      <c r="G241" s="164">
        <v>20201030</v>
      </c>
      <c r="I241" s="15">
        <v>3400</v>
      </c>
    </row>
    <row r="242" spans="1:9" x14ac:dyDescent="0.2">
      <c r="E242" s="16" t="s">
        <v>170</v>
      </c>
      <c r="G242" s="164">
        <v>20201040</v>
      </c>
      <c r="I242" s="15">
        <v>22159.5</v>
      </c>
    </row>
    <row r="243" spans="1:9" x14ac:dyDescent="0.2">
      <c r="E243" s="16" t="s">
        <v>160</v>
      </c>
      <c r="G243" s="164">
        <v>29999990</v>
      </c>
      <c r="I243" s="15">
        <v>11940</v>
      </c>
    </row>
    <row r="244" spans="1:9" x14ac:dyDescent="0.2">
      <c r="F244" s="16" t="s">
        <v>915</v>
      </c>
    </row>
    <row r="246" spans="1:9" x14ac:dyDescent="0.2">
      <c r="A246" s="16" t="s">
        <v>505</v>
      </c>
      <c r="B246" s="16" t="s">
        <v>570</v>
      </c>
      <c r="C246" s="6" t="s">
        <v>914</v>
      </c>
      <c r="D246" s="16" t="s">
        <v>66</v>
      </c>
      <c r="G246" s="164">
        <v>50211990</v>
      </c>
      <c r="H246" s="15">
        <v>1032235.76</v>
      </c>
    </row>
    <row r="247" spans="1:9" x14ac:dyDescent="0.2">
      <c r="E247" s="16" t="s">
        <v>269</v>
      </c>
      <c r="G247" s="164">
        <v>10104040</v>
      </c>
      <c r="I247" s="15">
        <v>476835.69</v>
      </c>
    </row>
    <row r="248" spans="1:9" x14ac:dyDescent="0.2">
      <c r="E248" s="16" t="s">
        <v>180</v>
      </c>
      <c r="G248" s="164">
        <v>20101020</v>
      </c>
      <c r="I248" s="15">
        <v>476835.43</v>
      </c>
    </row>
    <row r="249" spans="1:9" x14ac:dyDescent="0.2">
      <c r="E249" s="16" t="s">
        <v>610</v>
      </c>
      <c r="G249" s="164">
        <v>20201030</v>
      </c>
      <c r="I249" s="15">
        <v>13400</v>
      </c>
    </row>
    <row r="250" spans="1:9" x14ac:dyDescent="0.2">
      <c r="E250" s="16" t="s">
        <v>170</v>
      </c>
      <c r="G250" s="164">
        <v>20201040</v>
      </c>
      <c r="I250" s="15">
        <v>32035.71</v>
      </c>
    </row>
    <row r="251" spans="1:9" x14ac:dyDescent="0.2">
      <c r="E251" s="16" t="s">
        <v>160</v>
      </c>
      <c r="G251" s="164">
        <v>29999990</v>
      </c>
      <c r="I251" s="15">
        <v>33128.93</v>
      </c>
    </row>
    <row r="252" spans="1:9" x14ac:dyDescent="0.2">
      <c r="F252" s="16" t="s">
        <v>913</v>
      </c>
    </row>
    <row r="254" spans="1:9" x14ac:dyDescent="0.2">
      <c r="A254" s="16" t="s">
        <v>505</v>
      </c>
      <c r="B254" s="16" t="s">
        <v>570</v>
      </c>
      <c r="C254" s="6" t="s">
        <v>912</v>
      </c>
      <c r="D254" s="16" t="s">
        <v>66</v>
      </c>
      <c r="G254" s="164">
        <v>50211990</v>
      </c>
      <c r="H254" s="15">
        <v>256809.3</v>
      </c>
    </row>
    <row r="255" spans="1:9" x14ac:dyDescent="0.2">
      <c r="E255" s="16" t="s">
        <v>269</v>
      </c>
      <c r="G255" s="164">
        <v>10104040</v>
      </c>
      <c r="I255" s="15">
        <v>121962.86</v>
      </c>
    </row>
    <row r="256" spans="1:9" x14ac:dyDescent="0.2">
      <c r="E256" s="16" t="s">
        <v>180</v>
      </c>
      <c r="G256" s="164">
        <v>20101020</v>
      </c>
      <c r="I256" s="15">
        <v>121962.84</v>
      </c>
    </row>
    <row r="257" spans="1:9" x14ac:dyDescent="0.2">
      <c r="E257" s="16" t="s">
        <v>610</v>
      </c>
      <c r="G257" s="164">
        <v>20201030</v>
      </c>
      <c r="I257" s="15">
        <v>1400</v>
      </c>
    </row>
    <row r="258" spans="1:9" x14ac:dyDescent="0.2">
      <c r="E258" s="16" t="s">
        <v>170</v>
      </c>
      <c r="G258" s="164">
        <v>20201040</v>
      </c>
      <c r="I258" s="15">
        <v>7458.6</v>
      </c>
    </row>
    <row r="259" spans="1:9" x14ac:dyDescent="0.2">
      <c r="E259" s="16" t="s">
        <v>160</v>
      </c>
      <c r="G259" s="164">
        <v>29999990</v>
      </c>
      <c r="I259" s="15">
        <v>4025</v>
      </c>
    </row>
    <row r="260" spans="1:9" x14ac:dyDescent="0.2">
      <c r="F260" s="16" t="s">
        <v>911</v>
      </c>
    </row>
    <row r="262" spans="1:9" x14ac:dyDescent="0.2">
      <c r="A262" s="16" t="s">
        <v>505</v>
      </c>
      <c r="B262" s="16" t="s">
        <v>570</v>
      </c>
      <c r="C262" s="6" t="s">
        <v>910</v>
      </c>
      <c r="D262" s="16" t="s">
        <v>66</v>
      </c>
      <c r="G262" s="164">
        <v>50211990</v>
      </c>
      <c r="H262" s="15">
        <v>693245.47</v>
      </c>
    </row>
    <row r="263" spans="1:9" x14ac:dyDescent="0.2">
      <c r="E263" s="16" t="s">
        <v>269</v>
      </c>
      <c r="G263" s="164">
        <v>10104040</v>
      </c>
      <c r="I263" s="15">
        <v>323515.39</v>
      </c>
    </row>
    <row r="264" spans="1:9" x14ac:dyDescent="0.2">
      <c r="E264" s="16" t="s">
        <v>180</v>
      </c>
      <c r="G264" s="164">
        <v>20101020</v>
      </c>
      <c r="I264" s="15">
        <v>323515.2</v>
      </c>
    </row>
    <row r="265" spans="1:9" x14ac:dyDescent="0.2">
      <c r="E265" s="16" t="s">
        <v>610</v>
      </c>
      <c r="G265" s="164">
        <v>20201030</v>
      </c>
      <c r="I265" s="15">
        <v>10500</v>
      </c>
    </row>
    <row r="266" spans="1:9" x14ac:dyDescent="0.2">
      <c r="E266" s="16" t="s">
        <v>170</v>
      </c>
      <c r="G266" s="164">
        <v>20201040</v>
      </c>
      <c r="I266" s="15">
        <v>19784.88</v>
      </c>
    </row>
    <row r="267" spans="1:9" x14ac:dyDescent="0.2">
      <c r="E267" s="16" t="s">
        <v>160</v>
      </c>
      <c r="G267" s="164">
        <v>29999990</v>
      </c>
      <c r="I267" s="15">
        <v>15930</v>
      </c>
    </row>
    <row r="268" spans="1:9" x14ac:dyDescent="0.2">
      <c r="F268" s="16" t="s">
        <v>909</v>
      </c>
    </row>
    <row r="270" spans="1:9" x14ac:dyDescent="0.2">
      <c r="A270" s="16" t="s">
        <v>505</v>
      </c>
      <c r="B270" s="16" t="s">
        <v>570</v>
      </c>
      <c r="C270" s="6" t="s">
        <v>908</v>
      </c>
      <c r="D270" s="16" t="s">
        <v>180</v>
      </c>
      <c r="G270" s="164">
        <v>20101020</v>
      </c>
      <c r="H270" s="15">
        <v>12139</v>
      </c>
    </row>
    <row r="271" spans="1:9" x14ac:dyDescent="0.2">
      <c r="E271" s="16" t="s">
        <v>269</v>
      </c>
      <c r="G271" s="164">
        <v>10104040</v>
      </c>
      <c r="I271" s="15">
        <v>10652.69</v>
      </c>
    </row>
    <row r="272" spans="1:9" x14ac:dyDescent="0.2">
      <c r="E272" s="16" t="s">
        <v>610</v>
      </c>
      <c r="G272" s="164">
        <v>20201030</v>
      </c>
      <c r="I272" s="15">
        <v>500</v>
      </c>
    </row>
    <row r="273" spans="1:9" x14ac:dyDescent="0.2">
      <c r="E273" s="16" t="s">
        <v>170</v>
      </c>
      <c r="G273" s="164">
        <v>20201040</v>
      </c>
      <c r="I273" s="15">
        <v>716.31</v>
      </c>
    </row>
    <row r="274" spans="1:9" x14ac:dyDescent="0.2">
      <c r="E274" s="16" t="s">
        <v>160</v>
      </c>
      <c r="G274" s="164">
        <v>29999990</v>
      </c>
      <c r="I274" s="15">
        <v>270</v>
      </c>
    </row>
    <row r="275" spans="1:9" x14ac:dyDescent="0.2">
      <c r="F275" s="16" t="s">
        <v>907</v>
      </c>
    </row>
    <row r="277" spans="1:9" x14ac:dyDescent="0.2">
      <c r="A277" s="16" t="s">
        <v>505</v>
      </c>
      <c r="B277" s="16" t="s">
        <v>570</v>
      </c>
      <c r="C277" s="6" t="s">
        <v>906</v>
      </c>
      <c r="D277" s="16" t="s">
        <v>66</v>
      </c>
      <c r="G277" s="164">
        <v>50211990</v>
      </c>
      <c r="H277" s="15">
        <v>32958.19</v>
      </c>
    </row>
    <row r="278" spans="1:9" x14ac:dyDescent="0.2">
      <c r="E278" s="16" t="s">
        <v>269</v>
      </c>
      <c r="G278" s="164">
        <v>10104040</v>
      </c>
      <c r="I278" s="15">
        <v>15315.47</v>
      </c>
    </row>
    <row r="279" spans="1:9" x14ac:dyDescent="0.2">
      <c r="E279" s="16" t="s">
        <v>180</v>
      </c>
      <c r="G279" s="164">
        <v>20101020</v>
      </c>
      <c r="I279" s="15">
        <v>15315.47</v>
      </c>
    </row>
    <row r="280" spans="1:9" x14ac:dyDescent="0.2">
      <c r="E280" s="16" t="s">
        <v>610</v>
      </c>
      <c r="G280" s="164">
        <v>20201030</v>
      </c>
      <c r="I280" s="15">
        <v>500</v>
      </c>
    </row>
    <row r="281" spans="1:9" x14ac:dyDescent="0.2">
      <c r="E281" s="16" t="s">
        <v>170</v>
      </c>
      <c r="G281" s="164">
        <v>20201040</v>
      </c>
      <c r="I281" s="15">
        <v>1007.25</v>
      </c>
    </row>
    <row r="282" spans="1:9" x14ac:dyDescent="0.2">
      <c r="E282" s="16" t="s">
        <v>160</v>
      </c>
      <c r="G282" s="164">
        <v>29999990</v>
      </c>
      <c r="I282" s="15">
        <v>820</v>
      </c>
    </row>
    <row r="283" spans="1:9" x14ac:dyDescent="0.2">
      <c r="F283" s="16" t="s">
        <v>905</v>
      </c>
    </row>
    <row r="285" spans="1:9" x14ac:dyDescent="0.2">
      <c r="A285" s="16" t="s">
        <v>505</v>
      </c>
      <c r="B285" s="16" t="s">
        <v>570</v>
      </c>
      <c r="C285" s="6" t="s">
        <v>904</v>
      </c>
      <c r="D285" s="16" t="s">
        <v>66</v>
      </c>
      <c r="G285" s="164">
        <v>50211990</v>
      </c>
      <c r="H285" s="15">
        <v>286727</v>
      </c>
    </row>
    <row r="286" spans="1:9" x14ac:dyDescent="0.2">
      <c r="E286" s="16" t="s">
        <v>269</v>
      </c>
      <c r="G286" s="164">
        <v>10104040</v>
      </c>
      <c r="I286" s="15">
        <v>133918.28</v>
      </c>
    </row>
    <row r="287" spans="1:9" x14ac:dyDescent="0.2">
      <c r="E287" s="16" t="s">
        <v>180</v>
      </c>
      <c r="G287" s="164">
        <v>20101020</v>
      </c>
      <c r="I287" s="15">
        <v>133918.19</v>
      </c>
    </row>
    <row r="288" spans="1:9" x14ac:dyDescent="0.2">
      <c r="E288" s="16" t="s">
        <v>610</v>
      </c>
      <c r="G288" s="164">
        <v>20201030</v>
      </c>
      <c r="I288" s="15">
        <v>3400</v>
      </c>
    </row>
    <row r="289" spans="1:9" x14ac:dyDescent="0.2">
      <c r="E289" s="16" t="s">
        <v>170</v>
      </c>
      <c r="G289" s="164">
        <v>20201040</v>
      </c>
      <c r="I289" s="15">
        <v>8605.5300000000007</v>
      </c>
    </row>
    <row r="290" spans="1:9" x14ac:dyDescent="0.2">
      <c r="E290" s="16" t="s">
        <v>160</v>
      </c>
      <c r="G290" s="164">
        <v>29999990</v>
      </c>
      <c r="I290" s="15">
        <v>6885</v>
      </c>
    </row>
    <row r="291" spans="1:9" x14ac:dyDescent="0.2">
      <c r="F291" s="16" t="s">
        <v>903</v>
      </c>
    </row>
    <row r="293" spans="1:9" x14ac:dyDescent="0.2">
      <c r="A293" s="16" t="s">
        <v>505</v>
      </c>
      <c r="B293" s="16" t="s">
        <v>570</v>
      </c>
      <c r="C293" s="6" t="s">
        <v>902</v>
      </c>
      <c r="D293" s="16" t="s">
        <v>66</v>
      </c>
      <c r="G293" s="164">
        <v>50211990</v>
      </c>
      <c r="H293" s="15">
        <v>33565.46</v>
      </c>
    </row>
    <row r="294" spans="1:9" x14ac:dyDescent="0.2">
      <c r="E294" s="16" t="s">
        <v>269</v>
      </c>
      <c r="G294" s="164">
        <v>10104040</v>
      </c>
      <c r="I294" s="15">
        <v>14618.57</v>
      </c>
    </row>
    <row r="295" spans="1:9" x14ac:dyDescent="0.2">
      <c r="E295" s="16" t="s">
        <v>180</v>
      </c>
      <c r="G295" s="164">
        <v>20101020</v>
      </c>
      <c r="I295" s="15">
        <v>14618.56</v>
      </c>
    </row>
    <row r="296" spans="1:9" x14ac:dyDescent="0.2">
      <c r="E296" s="16" t="s">
        <v>610</v>
      </c>
      <c r="G296" s="164">
        <v>20201030</v>
      </c>
      <c r="I296" s="15">
        <v>700</v>
      </c>
    </row>
    <row r="297" spans="1:9" x14ac:dyDescent="0.2">
      <c r="E297" s="16" t="s">
        <v>160</v>
      </c>
      <c r="G297" s="164">
        <v>29999990</v>
      </c>
      <c r="I297" s="15">
        <v>3628.33</v>
      </c>
    </row>
    <row r="298" spans="1:9" x14ac:dyDescent="0.2">
      <c r="F298" s="16" t="s">
        <v>901</v>
      </c>
    </row>
    <row r="300" spans="1:9" x14ac:dyDescent="0.2">
      <c r="A300" s="16" t="s">
        <v>505</v>
      </c>
      <c r="B300" s="16" t="s">
        <v>570</v>
      </c>
      <c r="C300" s="6" t="s">
        <v>900</v>
      </c>
      <c r="D300" s="16" t="s">
        <v>66</v>
      </c>
      <c r="G300" s="164">
        <v>50211990</v>
      </c>
      <c r="H300" s="15">
        <v>33536.85</v>
      </c>
    </row>
    <row r="301" spans="1:9" x14ac:dyDescent="0.2">
      <c r="E301" s="16" t="s">
        <v>269</v>
      </c>
      <c r="G301" s="164">
        <v>10104040</v>
      </c>
      <c r="I301" s="15">
        <v>16189.8</v>
      </c>
    </row>
    <row r="302" spans="1:9" x14ac:dyDescent="0.2">
      <c r="E302" s="16" t="s">
        <v>180</v>
      </c>
      <c r="G302" s="164">
        <v>20101020</v>
      </c>
      <c r="I302" s="15">
        <v>16189.8</v>
      </c>
    </row>
    <row r="303" spans="1:9" x14ac:dyDescent="0.2">
      <c r="E303" s="16" t="s">
        <v>610</v>
      </c>
      <c r="G303" s="164">
        <v>20201030</v>
      </c>
      <c r="I303" s="15">
        <v>100</v>
      </c>
    </row>
    <row r="304" spans="1:9" x14ac:dyDescent="0.2">
      <c r="E304" s="16" t="s">
        <v>170</v>
      </c>
      <c r="G304" s="164">
        <v>20201040</v>
      </c>
      <c r="I304" s="15">
        <v>1007.25</v>
      </c>
    </row>
    <row r="305" spans="1:9" x14ac:dyDescent="0.2">
      <c r="E305" s="16" t="s">
        <v>160</v>
      </c>
      <c r="G305" s="164">
        <v>29999990</v>
      </c>
      <c r="I305" s="15">
        <v>50</v>
      </c>
    </row>
    <row r="306" spans="1:9" x14ac:dyDescent="0.2">
      <c r="F306" s="16" t="s">
        <v>899</v>
      </c>
    </row>
    <row r="308" spans="1:9" x14ac:dyDescent="0.2">
      <c r="A308" s="16" t="s">
        <v>505</v>
      </c>
      <c r="B308" s="16" t="s">
        <v>570</v>
      </c>
      <c r="C308" s="6" t="s">
        <v>898</v>
      </c>
      <c r="D308" s="16" t="s">
        <v>66</v>
      </c>
      <c r="G308" s="164">
        <v>50211990</v>
      </c>
      <c r="H308" s="15">
        <v>419999.64</v>
      </c>
    </row>
    <row r="309" spans="1:9" x14ac:dyDescent="0.2">
      <c r="E309" s="16" t="s">
        <v>269</v>
      </c>
      <c r="G309" s="164">
        <v>10104040</v>
      </c>
      <c r="I309" s="15">
        <v>197090.95</v>
      </c>
    </row>
    <row r="310" spans="1:9" x14ac:dyDescent="0.2">
      <c r="E310" s="16" t="s">
        <v>180</v>
      </c>
      <c r="G310" s="164">
        <v>20101020</v>
      </c>
      <c r="I310" s="15">
        <v>197090.85</v>
      </c>
    </row>
    <row r="311" spans="1:9" x14ac:dyDescent="0.2">
      <c r="E311" s="16" t="s">
        <v>610</v>
      </c>
      <c r="G311" s="164">
        <v>20201030</v>
      </c>
      <c r="I311" s="15">
        <v>4400</v>
      </c>
    </row>
    <row r="312" spans="1:9" x14ac:dyDescent="0.2">
      <c r="E312" s="16" t="s">
        <v>170</v>
      </c>
      <c r="G312" s="164">
        <v>20201040</v>
      </c>
      <c r="I312" s="15">
        <v>10617.84</v>
      </c>
    </row>
    <row r="313" spans="1:9" x14ac:dyDescent="0.2">
      <c r="E313" s="16" t="s">
        <v>160</v>
      </c>
      <c r="G313" s="164">
        <v>29999990</v>
      </c>
      <c r="I313" s="15">
        <v>10800</v>
      </c>
    </row>
    <row r="314" spans="1:9" x14ac:dyDescent="0.2">
      <c r="F314" s="16" t="s">
        <v>897</v>
      </c>
    </row>
    <row r="316" spans="1:9" x14ac:dyDescent="0.2">
      <c r="A316" s="16" t="s">
        <v>505</v>
      </c>
      <c r="B316" s="16" t="s">
        <v>570</v>
      </c>
      <c r="C316" s="6" t="s">
        <v>896</v>
      </c>
      <c r="D316" s="16" t="s">
        <v>66</v>
      </c>
      <c r="G316" s="164">
        <v>50211990</v>
      </c>
      <c r="H316" s="15">
        <v>43639.64</v>
      </c>
    </row>
    <row r="317" spans="1:9" x14ac:dyDescent="0.2">
      <c r="E317" s="16" t="s">
        <v>269</v>
      </c>
      <c r="G317" s="164">
        <v>10104040</v>
      </c>
      <c r="I317" s="15">
        <v>20719.61</v>
      </c>
    </row>
    <row r="318" spans="1:9" x14ac:dyDescent="0.2">
      <c r="E318" s="16" t="s">
        <v>180</v>
      </c>
      <c r="G318" s="164">
        <v>20101020</v>
      </c>
      <c r="I318" s="15">
        <v>20719.599999999999</v>
      </c>
    </row>
    <row r="319" spans="1:9" x14ac:dyDescent="0.2">
      <c r="E319" s="16" t="s">
        <v>610</v>
      </c>
      <c r="G319" s="164">
        <v>20201030</v>
      </c>
      <c r="I319" s="15">
        <v>200</v>
      </c>
    </row>
    <row r="320" spans="1:9" x14ac:dyDescent="0.2">
      <c r="E320" s="16" t="s">
        <v>170</v>
      </c>
      <c r="G320" s="164">
        <v>20201040</v>
      </c>
      <c r="I320" s="15">
        <v>1310.43</v>
      </c>
    </row>
    <row r="321" spans="1:9" x14ac:dyDescent="0.2">
      <c r="E321" s="16" t="s">
        <v>160</v>
      </c>
      <c r="G321" s="164">
        <v>29999990</v>
      </c>
      <c r="I321" s="15">
        <v>690</v>
      </c>
    </row>
    <row r="322" spans="1:9" x14ac:dyDescent="0.2">
      <c r="F322" s="16" t="s">
        <v>895</v>
      </c>
    </row>
    <row r="324" spans="1:9" x14ac:dyDescent="0.2">
      <c r="A324" s="16" t="s">
        <v>505</v>
      </c>
      <c r="B324" s="16" t="s">
        <v>570</v>
      </c>
      <c r="C324" s="6" t="s">
        <v>894</v>
      </c>
      <c r="D324" s="16" t="s">
        <v>66</v>
      </c>
      <c r="G324" s="164">
        <v>50211990</v>
      </c>
      <c r="H324" s="15">
        <v>1025362.86</v>
      </c>
    </row>
    <row r="325" spans="1:9" x14ac:dyDescent="0.2">
      <c r="E325" s="16" t="s">
        <v>269</v>
      </c>
      <c r="G325" s="164">
        <v>10104040</v>
      </c>
      <c r="I325" s="15">
        <v>483581.44</v>
      </c>
    </row>
    <row r="326" spans="1:9" x14ac:dyDescent="0.2">
      <c r="E326" s="16" t="s">
        <v>180</v>
      </c>
      <c r="G326" s="164">
        <v>20101020</v>
      </c>
      <c r="I326" s="15">
        <v>483581.27</v>
      </c>
    </row>
    <row r="327" spans="1:9" x14ac:dyDescent="0.2">
      <c r="E327" s="16" t="s">
        <v>610</v>
      </c>
      <c r="G327" s="164">
        <v>20201030</v>
      </c>
      <c r="I327" s="15">
        <v>27000</v>
      </c>
    </row>
    <row r="328" spans="1:9" x14ac:dyDescent="0.2">
      <c r="E328" s="16" t="s">
        <v>170</v>
      </c>
      <c r="G328" s="164">
        <v>20201040</v>
      </c>
      <c r="I328" s="15">
        <v>18135.150000000001</v>
      </c>
    </row>
    <row r="329" spans="1:9" x14ac:dyDescent="0.2">
      <c r="E329" s="16" t="s">
        <v>160</v>
      </c>
      <c r="G329" s="164">
        <v>29999990</v>
      </c>
      <c r="I329" s="15">
        <v>13065</v>
      </c>
    </row>
    <row r="330" spans="1:9" x14ac:dyDescent="0.2">
      <c r="F330" s="16" t="s">
        <v>893</v>
      </c>
    </row>
    <row r="332" spans="1:9" x14ac:dyDescent="0.2">
      <c r="A332" s="16" t="s">
        <v>505</v>
      </c>
      <c r="B332" s="16" t="s">
        <v>570</v>
      </c>
      <c r="C332" s="6" t="s">
        <v>892</v>
      </c>
      <c r="D332" s="16" t="s">
        <v>66</v>
      </c>
      <c r="G332" s="164">
        <v>50211990</v>
      </c>
      <c r="H332" s="15">
        <v>153472.04999999999</v>
      </c>
    </row>
    <row r="333" spans="1:9" x14ac:dyDescent="0.2">
      <c r="E333" s="16" t="s">
        <v>269</v>
      </c>
      <c r="G333" s="164">
        <v>10104040</v>
      </c>
      <c r="I333" s="15">
        <v>67925.649999999994</v>
      </c>
    </row>
    <row r="334" spans="1:9" x14ac:dyDescent="0.2">
      <c r="E334" s="16" t="s">
        <v>180</v>
      </c>
      <c r="G334" s="164">
        <v>20101020</v>
      </c>
      <c r="I334" s="15">
        <v>67925.64</v>
      </c>
    </row>
    <row r="335" spans="1:9" x14ac:dyDescent="0.2">
      <c r="E335" s="16" t="s">
        <v>610</v>
      </c>
      <c r="G335" s="164">
        <v>20201030</v>
      </c>
      <c r="I335" s="15">
        <v>3400</v>
      </c>
    </row>
    <row r="336" spans="1:9" x14ac:dyDescent="0.2">
      <c r="E336" s="16" t="s">
        <v>170</v>
      </c>
      <c r="G336" s="164">
        <v>20201040</v>
      </c>
      <c r="I336" s="15">
        <v>4622.34</v>
      </c>
    </row>
    <row r="337" spans="1:9" x14ac:dyDescent="0.2">
      <c r="E337" s="16" t="s">
        <v>160</v>
      </c>
      <c r="G337" s="164">
        <v>29999990</v>
      </c>
      <c r="I337" s="15">
        <v>9598.42</v>
      </c>
    </row>
    <row r="338" spans="1:9" x14ac:dyDescent="0.2">
      <c r="F338" s="16" t="s">
        <v>891</v>
      </c>
    </row>
    <row r="340" spans="1:9" x14ac:dyDescent="0.2">
      <c r="A340" s="16" t="s">
        <v>505</v>
      </c>
      <c r="B340" s="16" t="s">
        <v>570</v>
      </c>
      <c r="C340" s="6" t="s">
        <v>890</v>
      </c>
      <c r="D340" s="16" t="s">
        <v>66</v>
      </c>
      <c r="G340" s="164">
        <v>50211990</v>
      </c>
      <c r="H340" s="15">
        <v>66356.899999999994</v>
      </c>
    </row>
    <row r="341" spans="1:9" x14ac:dyDescent="0.2">
      <c r="E341" s="16" t="s">
        <v>269</v>
      </c>
      <c r="G341" s="164">
        <v>10104040</v>
      </c>
      <c r="I341" s="15">
        <v>31137.19</v>
      </c>
    </row>
    <row r="342" spans="1:9" x14ac:dyDescent="0.2">
      <c r="E342" s="16" t="s">
        <v>180</v>
      </c>
      <c r="G342" s="164">
        <v>20101020</v>
      </c>
      <c r="I342" s="15">
        <v>31137.18</v>
      </c>
    </row>
    <row r="343" spans="1:9" x14ac:dyDescent="0.2">
      <c r="E343" s="16" t="s">
        <v>610</v>
      </c>
      <c r="G343" s="164">
        <v>20201030</v>
      </c>
      <c r="I343" s="15">
        <v>400</v>
      </c>
    </row>
    <row r="344" spans="1:9" x14ac:dyDescent="0.2">
      <c r="E344" s="16" t="s">
        <v>170</v>
      </c>
      <c r="G344" s="164">
        <v>20201040</v>
      </c>
      <c r="I344" s="15">
        <v>547.53</v>
      </c>
    </row>
    <row r="345" spans="1:9" x14ac:dyDescent="0.2">
      <c r="E345" s="16" t="s">
        <v>160</v>
      </c>
      <c r="G345" s="164">
        <v>29999990</v>
      </c>
      <c r="I345" s="15">
        <v>3135</v>
      </c>
    </row>
    <row r="346" spans="1:9" x14ac:dyDescent="0.2">
      <c r="F346" s="16" t="s">
        <v>889</v>
      </c>
    </row>
    <row r="348" spans="1:9" x14ac:dyDescent="0.2">
      <c r="A348" s="16" t="s">
        <v>505</v>
      </c>
      <c r="B348" s="16" t="s">
        <v>570</v>
      </c>
      <c r="C348" s="6" t="s">
        <v>888</v>
      </c>
      <c r="D348" s="16" t="s">
        <v>66</v>
      </c>
      <c r="G348" s="164">
        <v>50211990</v>
      </c>
      <c r="H348" s="15">
        <v>493131.57</v>
      </c>
    </row>
    <row r="349" spans="1:9" x14ac:dyDescent="0.2">
      <c r="E349" s="16" t="s">
        <v>269</v>
      </c>
      <c r="G349" s="164">
        <v>10104040</v>
      </c>
      <c r="I349" s="15">
        <v>231318.24</v>
      </c>
    </row>
    <row r="350" spans="1:9" x14ac:dyDescent="0.2">
      <c r="E350" s="16" t="s">
        <v>180</v>
      </c>
      <c r="G350" s="164">
        <v>20101020</v>
      </c>
      <c r="I350" s="15">
        <v>231318.14</v>
      </c>
    </row>
    <row r="351" spans="1:9" x14ac:dyDescent="0.2">
      <c r="E351" s="16" t="s">
        <v>610</v>
      </c>
      <c r="G351" s="164">
        <v>20201030</v>
      </c>
      <c r="I351" s="15">
        <v>4700</v>
      </c>
    </row>
    <row r="352" spans="1:9" x14ac:dyDescent="0.2">
      <c r="E352" s="16" t="s">
        <v>170</v>
      </c>
      <c r="G352" s="164">
        <v>20201040</v>
      </c>
      <c r="I352" s="15">
        <v>13062.69</v>
      </c>
    </row>
    <row r="353" spans="1:9" x14ac:dyDescent="0.2">
      <c r="E353" s="16" t="s">
        <v>160</v>
      </c>
      <c r="G353" s="164">
        <v>29999990</v>
      </c>
      <c r="I353" s="15">
        <v>12732.5</v>
      </c>
    </row>
    <row r="354" spans="1:9" x14ac:dyDescent="0.2">
      <c r="F354" s="16" t="s">
        <v>887</v>
      </c>
    </row>
    <row r="356" spans="1:9" x14ac:dyDescent="0.2">
      <c r="A356" s="16" t="s">
        <v>505</v>
      </c>
      <c r="B356" s="16" t="s">
        <v>570</v>
      </c>
      <c r="C356" s="6" t="s">
        <v>886</v>
      </c>
      <c r="D356" s="16" t="s">
        <v>66</v>
      </c>
      <c r="G356" s="164">
        <v>50211990</v>
      </c>
      <c r="H356" s="15">
        <v>1182258.17</v>
      </c>
    </row>
    <row r="357" spans="1:9" x14ac:dyDescent="0.2">
      <c r="E357" s="16" t="s">
        <v>269</v>
      </c>
      <c r="G357" s="164">
        <v>10104040</v>
      </c>
      <c r="I357" s="15">
        <v>535411.4</v>
      </c>
    </row>
    <row r="358" spans="1:9" x14ac:dyDescent="0.2">
      <c r="E358" s="16" t="s">
        <v>263</v>
      </c>
      <c r="G358" s="164">
        <v>10399010</v>
      </c>
      <c r="I358" s="15">
        <v>1885.5</v>
      </c>
    </row>
    <row r="359" spans="1:9" x14ac:dyDescent="0.2">
      <c r="E359" s="16" t="s">
        <v>180</v>
      </c>
      <c r="G359" s="164">
        <v>20101020</v>
      </c>
      <c r="I359" s="15">
        <v>535511.12</v>
      </c>
    </row>
    <row r="360" spans="1:9" x14ac:dyDescent="0.2">
      <c r="E360" s="16" t="s">
        <v>610</v>
      </c>
      <c r="G360" s="164">
        <v>20201030</v>
      </c>
      <c r="I360" s="15">
        <v>17950</v>
      </c>
    </row>
    <row r="361" spans="1:9" x14ac:dyDescent="0.2">
      <c r="E361" s="16" t="s">
        <v>170</v>
      </c>
      <c r="G361" s="164">
        <v>20201040</v>
      </c>
      <c r="I361" s="15">
        <v>35203.74</v>
      </c>
    </row>
    <row r="362" spans="1:9" x14ac:dyDescent="0.2">
      <c r="E362" s="16" t="s">
        <v>160</v>
      </c>
      <c r="G362" s="164">
        <v>29999990</v>
      </c>
      <c r="I362" s="15">
        <v>56296.41</v>
      </c>
    </row>
    <row r="363" spans="1:9" x14ac:dyDescent="0.2">
      <c r="F363" s="16" t="s">
        <v>885</v>
      </c>
    </row>
    <row r="365" spans="1:9" x14ac:dyDescent="0.2">
      <c r="A365" s="16" t="s">
        <v>505</v>
      </c>
      <c r="B365" s="16" t="s">
        <v>567</v>
      </c>
      <c r="C365" s="6" t="s">
        <v>884</v>
      </c>
      <c r="D365" s="16" t="s">
        <v>110</v>
      </c>
      <c r="G365" s="164">
        <v>50201010</v>
      </c>
      <c r="H365" s="15">
        <v>39570</v>
      </c>
    </row>
    <row r="366" spans="1:9" x14ac:dyDescent="0.2">
      <c r="E366" s="16" t="s">
        <v>269</v>
      </c>
      <c r="G366" s="164">
        <v>10104040</v>
      </c>
      <c r="I366" s="15">
        <v>39570</v>
      </c>
    </row>
    <row r="367" spans="1:9" x14ac:dyDescent="0.2">
      <c r="F367" s="16" t="s">
        <v>883</v>
      </c>
    </row>
    <row r="369" spans="1:9" x14ac:dyDescent="0.2">
      <c r="A369" s="16" t="s">
        <v>505</v>
      </c>
      <c r="B369" s="16" t="s">
        <v>567</v>
      </c>
      <c r="C369" s="6" t="s">
        <v>882</v>
      </c>
      <c r="D369" s="16" t="s">
        <v>110</v>
      </c>
      <c r="G369" s="164">
        <v>50201010</v>
      </c>
      <c r="H369" s="15">
        <v>38700</v>
      </c>
    </row>
    <row r="370" spans="1:9" x14ac:dyDescent="0.2">
      <c r="E370" s="16" t="s">
        <v>269</v>
      </c>
      <c r="G370" s="164">
        <v>10104040</v>
      </c>
      <c r="I370" s="15">
        <v>38700</v>
      </c>
    </row>
    <row r="371" spans="1:9" x14ac:dyDescent="0.2">
      <c r="F371" s="16" t="s">
        <v>881</v>
      </c>
    </row>
    <row r="373" spans="1:9" x14ac:dyDescent="0.2">
      <c r="A373" s="16" t="s">
        <v>505</v>
      </c>
      <c r="B373" s="16" t="s">
        <v>567</v>
      </c>
      <c r="C373" s="6" t="s">
        <v>880</v>
      </c>
      <c r="D373" s="16" t="s">
        <v>110</v>
      </c>
      <c r="G373" s="164">
        <v>50201010</v>
      </c>
      <c r="H373" s="15">
        <v>71580</v>
      </c>
    </row>
    <row r="374" spans="1:9" x14ac:dyDescent="0.2">
      <c r="E374" s="16" t="s">
        <v>269</v>
      </c>
      <c r="G374" s="164">
        <v>10104040</v>
      </c>
      <c r="I374" s="15">
        <v>71580</v>
      </c>
    </row>
    <row r="375" spans="1:9" x14ac:dyDescent="0.2">
      <c r="F375" s="16" t="s">
        <v>879</v>
      </c>
    </row>
    <row r="377" spans="1:9" x14ac:dyDescent="0.2">
      <c r="A377" s="16" t="s">
        <v>505</v>
      </c>
      <c r="B377" s="16" t="s">
        <v>567</v>
      </c>
      <c r="C377" s="6" t="s">
        <v>878</v>
      </c>
      <c r="D377" s="16" t="s">
        <v>81</v>
      </c>
      <c r="G377" s="164">
        <v>50204010</v>
      </c>
      <c r="H377" s="15">
        <v>150</v>
      </c>
    </row>
    <row r="378" spans="1:9" x14ac:dyDescent="0.2">
      <c r="E378" s="16" t="s">
        <v>269</v>
      </c>
      <c r="G378" s="164">
        <v>10104040</v>
      </c>
      <c r="I378" s="15">
        <v>150</v>
      </c>
    </row>
    <row r="379" spans="1:9" x14ac:dyDescent="0.2">
      <c r="F379" s="16" t="s">
        <v>877</v>
      </c>
    </row>
    <row r="381" spans="1:9" x14ac:dyDescent="0.2">
      <c r="A381" s="16" t="s">
        <v>505</v>
      </c>
      <c r="B381" s="16" t="s">
        <v>567</v>
      </c>
      <c r="C381" s="6" t="s">
        <v>876</v>
      </c>
      <c r="D381" s="16" t="s">
        <v>110</v>
      </c>
      <c r="G381" s="164">
        <v>50201010</v>
      </c>
      <c r="H381" s="15">
        <v>15234</v>
      </c>
    </row>
    <row r="382" spans="1:9" x14ac:dyDescent="0.2">
      <c r="E382" s="16" t="s">
        <v>269</v>
      </c>
      <c r="G382" s="164">
        <v>10104040</v>
      </c>
      <c r="I382" s="15">
        <v>15234</v>
      </c>
    </row>
    <row r="383" spans="1:9" x14ac:dyDescent="0.2">
      <c r="F383" s="16" t="s">
        <v>875</v>
      </c>
    </row>
    <row r="385" spans="1:9" x14ac:dyDescent="0.2">
      <c r="A385" s="16" t="s">
        <v>505</v>
      </c>
      <c r="B385" s="16" t="s">
        <v>567</v>
      </c>
      <c r="C385" s="6" t="s">
        <v>874</v>
      </c>
      <c r="D385" s="16" t="s">
        <v>180</v>
      </c>
      <c r="G385" s="164">
        <v>20101020</v>
      </c>
      <c r="H385" s="15">
        <v>228195.84</v>
      </c>
    </row>
    <row r="386" spans="1:9" x14ac:dyDescent="0.2">
      <c r="D386" s="16" t="s">
        <v>47</v>
      </c>
      <c r="G386" s="164">
        <v>50216010</v>
      </c>
      <c r="H386" s="15">
        <v>18251</v>
      </c>
    </row>
    <row r="387" spans="1:9" x14ac:dyDescent="0.2">
      <c r="E387" s="16" t="s">
        <v>269</v>
      </c>
      <c r="G387" s="164">
        <v>10104040</v>
      </c>
      <c r="I387" s="15">
        <v>246446.84</v>
      </c>
    </row>
    <row r="388" spans="1:9" x14ac:dyDescent="0.2">
      <c r="F388" s="16" t="s">
        <v>873</v>
      </c>
    </row>
    <row r="390" spans="1:9" x14ac:dyDescent="0.2">
      <c r="A390" s="16" t="s">
        <v>505</v>
      </c>
      <c r="B390" s="16" t="s">
        <v>555</v>
      </c>
      <c r="C390" s="6" t="s">
        <v>872</v>
      </c>
      <c r="D390" s="16" t="s">
        <v>253</v>
      </c>
      <c r="G390" s="164">
        <v>10404010</v>
      </c>
      <c r="H390" s="15">
        <v>21665</v>
      </c>
    </row>
    <row r="391" spans="1:9" x14ac:dyDescent="0.2">
      <c r="E391" s="16" t="s">
        <v>269</v>
      </c>
      <c r="G391" s="164">
        <v>10104040</v>
      </c>
      <c r="I391" s="15">
        <v>20504.37</v>
      </c>
    </row>
    <row r="392" spans="1:9" x14ac:dyDescent="0.2">
      <c r="E392" s="16" t="s">
        <v>625</v>
      </c>
      <c r="G392" s="164">
        <v>20201010</v>
      </c>
      <c r="I392" s="15">
        <v>1160.6300000000001</v>
      </c>
    </row>
    <row r="393" spans="1:9" x14ac:dyDescent="0.2">
      <c r="F393" s="16" t="s">
        <v>871</v>
      </c>
    </row>
    <row r="395" spans="1:9" x14ac:dyDescent="0.2">
      <c r="A395" s="16" t="s">
        <v>505</v>
      </c>
      <c r="B395" s="16" t="s">
        <v>555</v>
      </c>
      <c r="C395" s="6" t="s">
        <v>870</v>
      </c>
      <c r="D395" s="16" t="s">
        <v>207</v>
      </c>
      <c r="G395" s="164">
        <v>10607010</v>
      </c>
      <c r="H395" s="15">
        <v>99000</v>
      </c>
    </row>
    <row r="396" spans="1:9" x14ac:dyDescent="0.2">
      <c r="E396" s="16" t="s">
        <v>269</v>
      </c>
      <c r="G396" s="164">
        <v>10104040</v>
      </c>
      <c r="I396" s="15">
        <v>95040</v>
      </c>
    </row>
    <row r="397" spans="1:9" x14ac:dyDescent="0.2">
      <c r="E397" s="16" t="s">
        <v>625</v>
      </c>
      <c r="G397" s="164">
        <v>20201010</v>
      </c>
      <c r="I397" s="15">
        <v>3960</v>
      </c>
    </row>
    <row r="398" spans="1:9" x14ac:dyDescent="0.2">
      <c r="F398" s="16" t="s">
        <v>869</v>
      </c>
    </row>
    <row r="400" spans="1:9" x14ac:dyDescent="0.2">
      <c r="A400" s="16" t="s">
        <v>505</v>
      </c>
      <c r="B400" s="16" t="s">
        <v>555</v>
      </c>
      <c r="C400" s="6" t="s">
        <v>868</v>
      </c>
      <c r="D400" s="16" t="s">
        <v>632</v>
      </c>
      <c r="G400" s="164">
        <v>50213040</v>
      </c>
      <c r="H400" s="15">
        <v>25550</v>
      </c>
    </row>
    <row r="401" spans="1:9" x14ac:dyDescent="0.2">
      <c r="E401" s="16" t="s">
        <v>269</v>
      </c>
      <c r="G401" s="164">
        <v>10104040</v>
      </c>
      <c r="I401" s="15">
        <v>24181.24</v>
      </c>
    </row>
    <row r="402" spans="1:9" x14ac:dyDescent="0.2">
      <c r="E402" s="16" t="s">
        <v>625</v>
      </c>
      <c r="G402" s="164">
        <v>20201010</v>
      </c>
      <c r="I402" s="15">
        <v>1368.76</v>
      </c>
    </row>
    <row r="403" spans="1:9" x14ac:dyDescent="0.2">
      <c r="F403" s="16" t="s">
        <v>867</v>
      </c>
    </row>
    <row r="405" spans="1:9" x14ac:dyDescent="0.2">
      <c r="A405" s="16" t="s">
        <v>505</v>
      </c>
      <c r="B405" s="16" t="s">
        <v>555</v>
      </c>
      <c r="C405" s="6" t="s">
        <v>866</v>
      </c>
      <c r="D405" s="16" t="s">
        <v>632</v>
      </c>
      <c r="G405" s="164">
        <v>50213040</v>
      </c>
      <c r="H405" s="15">
        <v>67623</v>
      </c>
    </row>
    <row r="406" spans="1:9" x14ac:dyDescent="0.2">
      <c r="E406" s="16" t="s">
        <v>269</v>
      </c>
      <c r="G406" s="164">
        <v>10104040</v>
      </c>
      <c r="I406" s="15">
        <v>64000.34</v>
      </c>
    </row>
    <row r="407" spans="1:9" x14ac:dyDescent="0.2">
      <c r="E407" s="16" t="s">
        <v>625</v>
      </c>
      <c r="G407" s="164">
        <v>20201010</v>
      </c>
      <c r="I407" s="15">
        <v>3622.66</v>
      </c>
    </row>
    <row r="408" spans="1:9" x14ac:dyDescent="0.2">
      <c r="F408" s="16" t="s">
        <v>865</v>
      </c>
    </row>
    <row r="410" spans="1:9" x14ac:dyDescent="0.2">
      <c r="A410" s="16" t="s">
        <v>505</v>
      </c>
      <c r="B410" s="16" t="s">
        <v>555</v>
      </c>
      <c r="C410" s="6" t="s">
        <v>864</v>
      </c>
      <c r="D410" s="16" t="s">
        <v>632</v>
      </c>
      <c r="G410" s="164">
        <v>50213040</v>
      </c>
      <c r="H410" s="15">
        <v>16430</v>
      </c>
    </row>
    <row r="411" spans="1:9" x14ac:dyDescent="0.2">
      <c r="E411" s="16" t="s">
        <v>269</v>
      </c>
      <c r="G411" s="164">
        <v>10104040</v>
      </c>
      <c r="I411" s="15">
        <v>15549.82</v>
      </c>
    </row>
    <row r="412" spans="1:9" x14ac:dyDescent="0.2">
      <c r="E412" s="16" t="s">
        <v>625</v>
      </c>
      <c r="G412" s="164">
        <v>20201010</v>
      </c>
      <c r="I412" s="15">
        <v>880.18</v>
      </c>
    </row>
    <row r="413" spans="1:9" x14ac:dyDescent="0.2">
      <c r="F413" s="16" t="s">
        <v>863</v>
      </c>
    </row>
    <row r="415" spans="1:9" x14ac:dyDescent="0.2">
      <c r="A415" s="16" t="s">
        <v>505</v>
      </c>
      <c r="B415" s="16" t="s">
        <v>555</v>
      </c>
      <c r="C415" s="6" t="s">
        <v>862</v>
      </c>
      <c r="D415" s="16" t="s">
        <v>83</v>
      </c>
      <c r="G415" s="164">
        <v>50203990</v>
      </c>
      <c r="H415" s="15">
        <v>16000</v>
      </c>
    </row>
    <row r="416" spans="1:9" x14ac:dyDescent="0.2">
      <c r="E416" s="16" t="s">
        <v>269</v>
      </c>
      <c r="G416" s="164">
        <v>10104040</v>
      </c>
      <c r="I416" s="15">
        <v>15142.85</v>
      </c>
    </row>
    <row r="417" spans="1:9" x14ac:dyDescent="0.2">
      <c r="E417" s="16" t="s">
        <v>625</v>
      </c>
      <c r="G417" s="164">
        <v>20201010</v>
      </c>
      <c r="I417" s="15">
        <v>857.15</v>
      </c>
    </row>
    <row r="418" spans="1:9" x14ac:dyDescent="0.2">
      <c r="F418" s="16" t="s">
        <v>861</v>
      </c>
    </row>
    <row r="420" spans="1:9" x14ac:dyDescent="0.2">
      <c r="A420" s="16" t="s">
        <v>505</v>
      </c>
      <c r="B420" s="16" t="s">
        <v>555</v>
      </c>
      <c r="C420" s="6" t="s">
        <v>860</v>
      </c>
      <c r="D420" s="16" t="s">
        <v>81</v>
      </c>
      <c r="G420" s="164">
        <v>50204010</v>
      </c>
      <c r="H420" s="15">
        <v>25155</v>
      </c>
    </row>
    <row r="421" spans="1:9" x14ac:dyDescent="0.2">
      <c r="E421" s="16" t="s">
        <v>269</v>
      </c>
      <c r="G421" s="164">
        <v>10104040</v>
      </c>
      <c r="I421" s="15">
        <v>24148.799999999999</v>
      </c>
    </row>
    <row r="422" spans="1:9" x14ac:dyDescent="0.2">
      <c r="E422" s="16" t="s">
        <v>625</v>
      </c>
      <c r="G422" s="164">
        <v>20201010</v>
      </c>
      <c r="I422" s="15">
        <v>1006.2</v>
      </c>
    </row>
    <row r="423" spans="1:9" x14ac:dyDescent="0.2">
      <c r="F423" s="16" t="s">
        <v>859</v>
      </c>
    </row>
    <row r="425" spans="1:9" x14ac:dyDescent="0.2">
      <c r="A425" s="16" t="s">
        <v>505</v>
      </c>
      <c r="B425" s="16" t="s">
        <v>555</v>
      </c>
      <c r="C425" s="6" t="s">
        <v>858</v>
      </c>
      <c r="D425" s="16" t="s">
        <v>632</v>
      </c>
      <c r="G425" s="164">
        <v>50213040</v>
      </c>
      <c r="H425" s="15">
        <v>8620</v>
      </c>
    </row>
    <row r="426" spans="1:9" x14ac:dyDescent="0.2">
      <c r="E426" s="16" t="s">
        <v>269</v>
      </c>
      <c r="G426" s="164">
        <v>10104040</v>
      </c>
      <c r="I426" s="15">
        <v>8158.22</v>
      </c>
    </row>
    <row r="427" spans="1:9" x14ac:dyDescent="0.2">
      <c r="E427" s="16" t="s">
        <v>625</v>
      </c>
      <c r="G427" s="164">
        <v>20201010</v>
      </c>
      <c r="I427" s="15">
        <v>461.78</v>
      </c>
    </row>
    <row r="428" spans="1:9" x14ac:dyDescent="0.2">
      <c r="F428" s="16" t="s">
        <v>857</v>
      </c>
    </row>
    <row r="430" spans="1:9" x14ac:dyDescent="0.2">
      <c r="A430" s="16" t="s">
        <v>505</v>
      </c>
      <c r="B430" s="16" t="s">
        <v>555</v>
      </c>
      <c r="C430" s="6" t="s">
        <v>856</v>
      </c>
      <c r="D430" s="16" t="s">
        <v>632</v>
      </c>
      <c r="G430" s="164">
        <v>50213040</v>
      </c>
      <c r="H430" s="15">
        <v>3500</v>
      </c>
    </row>
    <row r="431" spans="1:9" x14ac:dyDescent="0.2">
      <c r="E431" s="16" t="s">
        <v>269</v>
      </c>
      <c r="G431" s="164">
        <v>10104040</v>
      </c>
      <c r="I431" s="15">
        <v>3312.5</v>
      </c>
    </row>
    <row r="432" spans="1:9" x14ac:dyDescent="0.2">
      <c r="E432" s="16" t="s">
        <v>625</v>
      </c>
      <c r="G432" s="164">
        <v>20201010</v>
      </c>
      <c r="I432" s="15">
        <v>187.5</v>
      </c>
    </row>
    <row r="433" spans="1:9" x14ac:dyDescent="0.2">
      <c r="F433" s="16" t="s">
        <v>855</v>
      </c>
    </row>
    <row r="435" spans="1:9" x14ac:dyDescent="0.2">
      <c r="A435" s="16" t="s">
        <v>505</v>
      </c>
      <c r="B435" s="16" t="s">
        <v>555</v>
      </c>
      <c r="C435" s="6" t="s">
        <v>854</v>
      </c>
      <c r="D435" s="16" t="s">
        <v>632</v>
      </c>
      <c r="G435" s="164">
        <v>50213040</v>
      </c>
      <c r="H435" s="15">
        <v>3200</v>
      </c>
    </row>
    <row r="436" spans="1:9" x14ac:dyDescent="0.2">
      <c r="E436" s="16" t="s">
        <v>269</v>
      </c>
      <c r="G436" s="164">
        <v>10104040</v>
      </c>
      <c r="I436" s="15">
        <v>3028.57</v>
      </c>
    </row>
    <row r="437" spans="1:9" x14ac:dyDescent="0.2">
      <c r="E437" s="16" t="s">
        <v>625</v>
      </c>
      <c r="G437" s="164">
        <v>20201010</v>
      </c>
      <c r="I437" s="15">
        <v>171.43</v>
      </c>
    </row>
    <row r="438" spans="1:9" x14ac:dyDescent="0.2">
      <c r="F438" s="16" t="s">
        <v>853</v>
      </c>
    </row>
    <row r="440" spans="1:9" x14ac:dyDescent="0.2">
      <c r="A440" s="16" t="s">
        <v>505</v>
      </c>
      <c r="B440" s="16" t="s">
        <v>555</v>
      </c>
      <c r="C440" s="6" t="s">
        <v>852</v>
      </c>
      <c r="D440" s="16" t="s">
        <v>632</v>
      </c>
      <c r="G440" s="164">
        <v>50213040</v>
      </c>
      <c r="H440" s="15">
        <v>67310</v>
      </c>
    </row>
    <row r="441" spans="1:9" x14ac:dyDescent="0.2">
      <c r="E441" s="16" t="s">
        <v>269</v>
      </c>
      <c r="G441" s="164">
        <v>10104040</v>
      </c>
      <c r="I441" s="15">
        <v>63704.11</v>
      </c>
    </row>
    <row r="442" spans="1:9" x14ac:dyDescent="0.2">
      <c r="E442" s="16" t="s">
        <v>625</v>
      </c>
      <c r="G442" s="164">
        <v>20201010</v>
      </c>
      <c r="I442" s="15">
        <v>3605.89</v>
      </c>
    </row>
    <row r="443" spans="1:9" x14ac:dyDescent="0.2">
      <c r="F443" s="16" t="s">
        <v>851</v>
      </c>
    </row>
    <row r="445" spans="1:9" x14ac:dyDescent="0.2">
      <c r="A445" s="16" t="s">
        <v>505</v>
      </c>
      <c r="B445" s="16" t="s">
        <v>555</v>
      </c>
      <c r="C445" s="6" t="s">
        <v>850</v>
      </c>
      <c r="D445" s="16" t="s">
        <v>632</v>
      </c>
      <c r="G445" s="164">
        <v>50213040</v>
      </c>
      <c r="H445" s="15">
        <v>4240</v>
      </c>
    </row>
    <row r="446" spans="1:9" x14ac:dyDescent="0.2">
      <c r="E446" s="16" t="s">
        <v>269</v>
      </c>
      <c r="G446" s="164">
        <v>10104040</v>
      </c>
      <c r="I446" s="15">
        <v>4012.85</v>
      </c>
    </row>
    <row r="447" spans="1:9" x14ac:dyDescent="0.2">
      <c r="E447" s="16" t="s">
        <v>625</v>
      </c>
      <c r="G447" s="164">
        <v>20201010</v>
      </c>
      <c r="I447" s="15">
        <v>227.15</v>
      </c>
    </row>
    <row r="448" spans="1:9" x14ac:dyDescent="0.2">
      <c r="F448" s="16" t="s">
        <v>849</v>
      </c>
    </row>
    <row r="450" spans="1:9" x14ac:dyDescent="0.2">
      <c r="A450" s="16" t="s">
        <v>505</v>
      </c>
      <c r="B450" s="16" t="s">
        <v>555</v>
      </c>
      <c r="C450" s="6" t="s">
        <v>848</v>
      </c>
      <c r="D450" s="16" t="s">
        <v>632</v>
      </c>
      <c r="G450" s="164">
        <v>50213040</v>
      </c>
      <c r="H450" s="15">
        <v>7314</v>
      </c>
    </row>
    <row r="451" spans="1:9" x14ac:dyDescent="0.2">
      <c r="E451" s="16" t="s">
        <v>269</v>
      </c>
      <c r="G451" s="164">
        <v>10104040</v>
      </c>
      <c r="I451" s="15">
        <v>6922.18</v>
      </c>
    </row>
    <row r="452" spans="1:9" x14ac:dyDescent="0.2">
      <c r="E452" s="16" t="s">
        <v>625</v>
      </c>
      <c r="G452" s="164">
        <v>20201010</v>
      </c>
      <c r="I452" s="15">
        <v>391.82</v>
      </c>
    </row>
    <row r="453" spans="1:9" x14ac:dyDescent="0.2">
      <c r="F453" s="16" t="s">
        <v>847</v>
      </c>
    </row>
    <row r="455" spans="1:9" x14ac:dyDescent="0.2">
      <c r="A455" s="16" t="s">
        <v>505</v>
      </c>
      <c r="B455" s="16" t="s">
        <v>555</v>
      </c>
      <c r="C455" s="6" t="s">
        <v>846</v>
      </c>
      <c r="D455" s="16" t="s">
        <v>253</v>
      </c>
      <c r="G455" s="164">
        <v>10404010</v>
      </c>
      <c r="H455" s="15">
        <v>75665</v>
      </c>
    </row>
    <row r="456" spans="1:9" x14ac:dyDescent="0.2">
      <c r="D456" s="16" t="s">
        <v>717</v>
      </c>
      <c r="G456" s="164">
        <v>50203010</v>
      </c>
      <c r="H456" s="15">
        <v>1250</v>
      </c>
    </row>
    <row r="457" spans="1:9" x14ac:dyDescent="0.2">
      <c r="E457" s="16" t="s">
        <v>269</v>
      </c>
      <c r="G457" s="164">
        <v>10104040</v>
      </c>
      <c r="I457" s="15">
        <v>76915</v>
      </c>
    </row>
    <row r="458" spans="1:9" x14ac:dyDescent="0.2">
      <c r="F458" s="16" t="s">
        <v>845</v>
      </c>
    </row>
    <row r="460" spans="1:9" x14ac:dyDescent="0.2">
      <c r="A460" s="16" t="s">
        <v>505</v>
      </c>
      <c r="B460" s="16" t="s">
        <v>555</v>
      </c>
      <c r="C460" s="6" t="s">
        <v>844</v>
      </c>
      <c r="D460" s="16" t="s">
        <v>632</v>
      </c>
      <c r="G460" s="164">
        <v>50213040</v>
      </c>
      <c r="H460" s="15">
        <v>63450</v>
      </c>
    </row>
    <row r="461" spans="1:9" x14ac:dyDescent="0.2">
      <c r="E461" s="16" t="s">
        <v>269</v>
      </c>
      <c r="G461" s="164">
        <v>10104040</v>
      </c>
      <c r="I461" s="15">
        <v>60050.89</v>
      </c>
    </row>
    <row r="462" spans="1:9" x14ac:dyDescent="0.2">
      <c r="E462" s="16" t="s">
        <v>625</v>
      </c>
      <c r="G462" s="164">
        <v>20201010</v>
      </c>
      <c r="I462" s="15">
        <v>3399.11</v>
      </c>
    </row>
    <row r="463" spans="1:9" x14ac:dyDescent="0.2">
      <c r="F463" s="16" t="s">
        <v>843</v>
      </c>
    </row>
    <row r="465" spans="1:9" x14ac:dyDescent="0.2">
      <c r="A465" s="16" t="s">
        <v>505</v>
      </c>
      <c r="B465" s="16" t="s">
        <v>555</v>
      </c>
      <c r="C465" s="6" t="s">
        <v>842</v>
      </c>
      <c r="D465" s="16" t="s">
        <v>632</v>
      </c>
      <c r="G465" s="164">
        <v>50213040</v>
      </c>
      <c r="H465" s="15">
        <v>5160</v>
      </c>
    </row>
    <row r="466" spans="1:9" x14ac:dyDescent="0.2">
      <c r="E466" s="16" t="s">
        <v>269</v>
      </c>
      <c r="G466" s="164">
        <v>10104040</v>
      </c>
      <c r="I466" s="15">
        <v>4883.57</v>
      </c>
    </row>
    <row r="467" spans="1:9" x14ac:dyDescent="0.2">
      <c r="E467" s="16" t="s">
        <v>625</v>
      </c>
      <c r="G467" s="164">
        <v>20201010</v>
      </c>
      <c r="I467" s="15">
        <v>276.43</v>
      </c>
    </row>
    <row r="468" spans="1:9" x14ac:dyDescent="0.2">
      <c r="F468" s="16" t="s">
        <v>841</v>
      </c>
    </row>
    <row r="470" spans="1:9" x14ac:dyDescent="0.2">
      <c r="A470" s="16" t="s">
        <v>505</v>
      </c>
      <c r="B470" s="16" t="s">
        <v>555</v>
      </c>
      <c r="C470" s="6" t="s">
        <v>840</v>
      </c>
      <c r="D470" s="16" t="s">
        <v>632</v>
      </c>
      <c r="G470" s="164">
        <v>50213040</v>
      </c>
      <c r="H470" s="15">
        <v>177989</v>
      </c>
    </row>
    <row r="471" spans="1:9" x14ac:dyDescent="0.2">
      <c r="E471" s="16" t="s">
        <v>269</v>
      </c>
      <c r="G471" s="164">
        <v>10104040</v>
      </c>
      <c r="I471" s="15">
        <v>168453.87</v>
      </c>
    </row>
    <row r="472" spans="1:9" x14ac:dyDescent="0.2">
      <c r="E472" s="16" t="s">
        <v>625</v>
      </c>
      <c r="G472" s="164">
        <v>20201010</v>
      </c>
      <c r="I472" s="15">
        <v>9535.1299999999992</v>
      </c>
    </row>
    <row r="473" spans="1:9" x14ac:dyDescent="0.2">
      <c r="F473" s="16" t="s">
        <v>839</v>
      </c>
    </row>
    <row r="475" spans="1:9" x14ac:dyDescent="0.2">
      <c r="A475" s="16" t="s">
        <v>505</v>
      </c>
      <c r="B475" s="16" t="s">
        <v>555</v>
      </c>
      <c r="C475" s="6" t="s">
        <v>838</v>
      </c>
      <c r="D475" s="16" t="s">
        <v>632</v>
      </c>
      <c r="G475" s="164">
        <v>50213040</v>
      </c>
      <c r="H475" s="15">
        <v>6000</v>
      </c>
    </row>
    <row r="476" spans="1:9" x14ac:dyDescent="0.2">
      <c r="E476" s="16" t="s">
        <v>269</v>
      </c>
      <c r="G476" s="164">
        <v>10104040</v>
      </c>
      <c r="I476" s="15">
        <v>5678.57</v>
      </c>
    </row>
    <row r="477" spans="1:9" x14ac:dyDescent="0.2">
      <c r="E477" s="16" t="s">
        <v>625</v>
      </c>
      <c r="G477" s="164">
        <v>20201010</v>
      </c>
      <c r="I477" s="15">
        <v>321.43</v>
      </c>
    </row>
    <row r="478" spans="1:9" x14ac:dyDescent="0.2">
      <c r="F478" s="16" t="s">
        <v>837</v>
      </c>
    </row>
    <row r="480" spans="1:9" x14ac:dyDescent="0.2">
      <c r="A480" s="16" t="s">
        <v>505</v>
      </c>
      <c r="B480" s="16" t="s">
        <v>555</v>
      </c>
      <c r="C480" s="6" t="s">
        <v>836</v>
      </c>
      <c r="D480" s="16" t="s">
        <v>632</v>
      </c>
      <c r="G480" s="164">
        <v>50213040</v>
      </c>
      <c r="H480" s="15">
        <v>6660</v>
      </c>
    </row>
    <row r="481" spans="1:9" x14ac:dyDescent="0.2">
      <c r="E481" s="16" t="s">
        <v>269</v>
      </c>
      <c r="G481" s="164">
        <v>10104040</v>
      </c>
      <c r="I481" s="15">
        <v>6303.22</v>
      </c>
    </row>
    <row r="482" spans="1:9" x14ac:dyDescent="0.2">
      <c r="E482" s="16" t="s">
        <v>625</v>
      </c>
      <c r="G482" s="164">
        <v>20201010</v>
      </c>
      <c r="I482" s="15">
        <v>356.78</v>
      </c>
    </row>
    <row r="483" spans="1:9" x14ac:dyDescent="0.2">
      <c r="F483" s="16" t="s">
        <v>835</v>
      </c>
    </row>
    <row r="485" spans="1:9" x14ac:dyDescent="0.2">
      <c r="A485" s="16" t="s">
        <v>505</v>
      </c>
      <c r="B485" s="16" t="s">
        <v>555</v>
      </c>
      <c r="C485" s="6" t="s">
        <v>834</v>
      </c>
      <c r="D485" s="16" t="s">
        <v>632</v>
      </c>
      <c r="G485" s="164">
        <v>50213040</v>
      </c>
      <c r="H485" s="15">
        <v>107400</v>
      </c>
    </row>
    <row r="486" spans="1:9" x14ac:dyDescent="0.2">
      <c r="E486" s="16" t="s">
        <v>269</v>
      </c>
      <c r="G486" s="164">
        <v>10104040</v>
      </c>
      <c r="I486" s="15">
        <v>101646.43</v>
      </c>
    </row>
    <row r="487" spans="1:9" x14ac:dyDescent="0.2">
      <c r="E487" s="16" t="s">
        <v>625</v>
      </c>
      <c r="G487" s="164">
        <v>20201010</v>
      </c>
      <c r="I487" s="15">
        <v>5753.57</v>
      </c>
    </row>
    <row r="488" spans="1:9" x14ac:dyDescent="0.2">
      <c r="F488" s="16" t="s">
        <v>833</v>
      </c>
    </row>
    <row r="490" spans="1:9" x14ac:dyDescent="0.2">
      <c r="A490" s="16" t="s">
        <v>505</v>
      </c>
      <c r="B490" s="16" t="s">
        <v>555</v>
      </c>
      <c r="C490" s="6" t="s">
        <v>832</v>
      </c>
      <c r="D490" s="16" t="s">
        <v>831</v>
      </c>
      <c r="G490" s="164">
        <v>50202010</v>
      </c>
      <c r="H490" s="15">
        <v>199890</v>
      </c>
    </row>
    <row r="491" spans="1:9" x14ac:dyDescent="0.2">
      <c r="E491" s="16" t="s">
        <v>269</v>
      </c>
      <c r="G491" s="164">
        <v>10104040</v>
      </c>
      <c r="I491" s="15">
        <v>199890</v>
      </c>
    </row>
    <row r="492" spans="1:9" x14ac:dyDescent="0.2">
      <c r="F492" s="16" t="s">
        <v>830</v>
      </c>
    </row>
    <row r="494" spans="1:9" x14ac:dyDescent="0.2">
      <c r="A494" s="16" t="s">
        <v>505</v>
      </c>
      <c r="B494" s="16" t="s">
        <v>555</v>
      </c>
      <c r="C494" s="6" t="s">
        <v>829</v>
      </c>
      <c r="D494" s="16" t="s">
        <v>785</v>
      </c>
      <c r="G494" s="164">
        <v>50299990</v>
      </c>
      <c r="H494" s="15">
        <v>7800</v>
      </c>
    </row>
    <row r="495" spans="1:9" x14ac:dyDescent="0.2">
      <c r="E495" s="16" t="s">
        <v>269</v>
      </c>
      <c r="G495" s="164">
        <v>10104040</v>
      </c>
      <c r="I495" s="15">
        <v>7410</v>
      </c>
    </row>
    <row r="496" spans="1:9" x14ac:dyDescent="0.2">
      <c r="E496" s="16" t="s">
        <v>625</v>
      </c>
      <c r="G496" s="164">
        <v>20201010</v>
      </c>
      <c r="I496" s="15">
        <v>390</v>
      </c>
    </row>
    <row r="497" spans="1:9" x14ac:dyDescent="0.2">
      <c r="F497" s="16" t="s">
        <v>828</v>
      </c>
    </row>
    <row r="499" spans="1:9" x14ac:dyDescent="0.2">
      <c r="A499" s="16" t="s">
        <v>505</v>
      </c>
      <c r="B499" s="16" t="s">
        <v>555</v>
      </c>
      <c r="C499" s="6" t="s">
        <v>827</v>
      </c>
      <c r="D499" s="16" t="s">
        <v>110</v>
      </c>
      <c r="G499" s="164">
        <v>50201010</v>
      </c>
      <c r="H499" s="15">
        <v>131730</v>
      </c>
    </row>
    <row r="500" spans="1:9" x14ac:dyDescent="0.2">
      <c r="E500" s="16" t="s">
        <v>269</v>
      </c>
      <c r="G500" s="164">
        <v>10104040</v>
      </c>
      <c r="I500" s="15">
        <v>131730</v>
      </c>
    </row>
    <row r="501" spans="1:9" x14ac:dyDescent="0.2">
      <c r="F501" s="16" t="s">
        <v>826</v>
      </c>
    </row>
    <row r="503" spans="1:9" x14ac:dyDescent="0.2">
      <c r="A503" s="16" t="s">
        <v>505</v>
      </c>
      <c r="B503" s="16" t="s">
        <v>555</v>
      </c>
      <c r="C503" s="6" t="s">
        <v>825</v>
      </c>
      <c r="D503" s="16" t="s">
        <v>136</v>
      </c>
      <c r="G503" s="164">
        <v>50101020</v>
      </c>
      <c r="H503" s="15">
        <v>6507</v>
      </c>
    </row>
    <row r="504" spans="1:9" x14ac:dyDescent="0.2">
      <c r="E504" s="16" t="s">
        <v>269</v>
      </c>
      <c r="G504" s="164">
        <v>10104040</v>
      </c>
      <c r="I504" s="15">
        <v>2691.95</v>
      </c>
    </row>
    <row r="505" spans="1:9" x14ac:dyDescent="0.2">
      <c r="E505" s="16" t="s">
        <v>685</v>
      </c>
      <c r="G505" s="164">
        <v>20201020</v>
      </c>
      <c r="I505" s="15">
        <v>3815.05</v>
      </c>
    </row>
    <row r="506" spans="1:9" x14ac:dyDescent="0.2">
      <c r="F506" s="16" t="s">
        <v>824</v>
      </c>
    </row>
    <row r="508" spans="1:9" x14ac:dyDescent="0.2">
      <c r="A508" s="16" t="s">
        <v>505</v>
      </c>
      <c r="B508" s="16" t="s">
        <v>555</v>
      </c>
      <c r="C508" s="6" t="s">
        <v>823</v>
      </c>
      <c r="D508" s="16" t="s">
        <v>66</v>
      </c>
      <c r="G508" s="164">
        <v>50211990</v>
      </c>
      <c r="H508" s="15">
        <v>23024.68</v>
      </c>
    </row>
    <row r="509" spans="1:9" x14ac:dyDescent="0.2">
      <c r="E509" s="16" t="s">
        <v>269</v>
      </c>
      <c r="G509" s="164">
        <v>10104040</v>
      </c>
      <c r="I509" s="15">
        <v>21386.89</v>
      </c>
    </row>
    <row r="510" spans="1:9" x14ac:dyDescent="0.2">
      <c r="E510" s="16" t="s">
        <v>610</v>
      </c>
      <c r="G510" s="164">
        <v>20201030</v>
      </c>
      <c r="I510" s="15">
        <v>200</v>
      </c>
    </row>
    <row r="511" spans="1:9" x14ac:dyDescent="0.2">
      <c r="E511" s="16" t="s">
        <v>170</v>
      </c>
      <c r="G511" s="164">
        <v>20201040</v>
      </c>
      <c r="I511" s="15">
        <v>587.79</v>
      </c>
    </row>
    <row r="512" spans="1:9" x14ac:dyDescent="0.2">
      <c r="E512" s="16" t="s">
        <v>160</v>
      </c>
      <c r="G512" s="164">
        <v>29999990</v>
      </c>
      <c r="I512" s="15">
        <v>850</v>
      </c>
    </row>
    <row r="513" spans="1:9" x14ac:dyDescent="0.2">
      <c r="F513" s="16" t="s">
        <v>822</v>
      </c>
    </row>
    <row r="515" spans="1:9" x14ac:dyDescent="0.2">
      <c r="A515" s="16" t="s">
        <v>505</v>
      </c>
      <c r="B515" s="16" t="s">
        <v>555</v>
      </c>
      <c r="C515" s="6" t="s">
        <v>821</v>
      </c>
      <c r="D515" s="16" t="s">
        <v>820</v>
      </c>
      <c r="G515" s="164">
        <v>50102110</v>
      </c>
      <c r="H515" s="15">
        <v>53108.77</v>
      </c>
    </row>
    <row r="516" spans="1:9" x14ac:dyDescent="0.2">
      <c r="E516" s="16" t="s">
        <v>269</v>
      </c>
      <c r="G516" s="164">
        <v>10104040</v>
      </c>
      <c r="I516" s="15">
        <v>46892.24</v>
      </c>
    </row>
    <row r="517" spans="1:9" x14ac:dyDescent="0.2">
      <c r="E517" s="16" t="s">
        <v>625</v>
      </c>
      <c r="G517" s="164">
        <v>20201010</v>
      </c>
      <c r="I517" s="15">
        <v>6216.53</v>
      </c>
    </row>
    <row r="518" spans="1:9" x14ac:dyDescent="0.2">
      <c r="F518" s="16" t="s">
        <v>819</v>
      </c>
    </row>
    <row r="520" spans="1:9" x14ac:dyDescent="0.2">
      <c r="A520" s="16" t="s">
        <v>505</v>
      </c>
      <c r="B520" s="16" t="s">
        <v>555</v>
      </c>
      <c r="C520" s="6" t="s">
        <v>818</v>
      </c>
      <c r="D520" s="16" t="s">
        <v>47</v>
      </c>
      <c r="G520" s="164">
        <v>50216010</v>
      </c>
      <c r="H520" s="15">
        <v>17333.34</v>
      </c>
    </row>
    <row r="521" spans="1:9" x14ac:dyDescent="0.2">
      <c r="E521" s="16" t="s">
        <v>269</v>
      </c>
      <c r="G521" s="164">
        <v>10104040</v>
      </c>
      <c r="I521" s="15">
        <v>17333.34</v>
      </c>
    </row>
    <row r="522" spans="1:9" x14ac:dyDescent="0.2">
      <c r="F522" s="16" t="s">
        <v>817</v>
      </c>
    </row>
    <row r="524" spans="1:9" x14ac:dyDescent="0.2">
      <c r="A524" s="16" t="s">
        <v>505</v>
      </c>
      <c r="B524" s="16" t="s">
        <v>555</v>
      </c>
      <c r="C524" s="6" t="s">
        <v>816</v>
      </c>
      <c r="D524" s="16" t="s">
        <v>110</v>
      </c>
      <c r="G524" s="164">
        <v>50201010</v>
      </c>
      <c r="H524" s="15">
        <v>20260</v>
      </c>
    </row>
    <row r="525" spans="1:9" x14ac:dyDescent="0.2">
      <c r="E525" s="16" t="s">
        <v>269</v>
      </c>
      <c r="G525" s="164">
        <v>10104040</v>
      </c>
      <c r="I525" s="15">
        <v>20260</v>
      </c>
    </row>
    <row r="526" spans="1:9" x14ac:dyDescent="0.2">
      <c r="F526" s="16" t="s">
        <v>815</v>
      </c>
    </row>
    <row r="528" spans="1:9" x14ac:dyDescent="0.2">
      <c r="A528" s="16" t="s">
        <v>505</v>
      </c>
      <c r="B528" s="16" t="s">
        <v>555</v>
      </c>
      <c r="C528" s="6" t="s">
        <v>814</v>
      </c>
      <c r="D528" s="16" t="s">
        <v>110</v>
      </c>
      <c r="G528" s="164">
        <v>50201010</v>
      </c>
      <c r="H528" s="15">
        <v>27810</v>
      </c>
    </row>
    <row r="529" spans="1:9" x14ac:dyDescent="0.2">
      <c r="E529" s="16" t="s">
        <v>269</v>
      </c>
      <c r="G529" s="164">
        <v>10104040</v>
      </c>
      <c r="I529" s="15">
        <v>27810</v>
      </c>
    </row>
    <row r="530" spans="1:9" x14ac:dyDescent="0.2">
      <c r="F530" s="16" t="s">
        <v>813</v>
      </c>
    </row>
    <row r="532" spans="1:9" x14ac:dyDescent="0.2">
      <c r="A532" s="16" t="s">
        <v>505</v>
      </c>
      <c r="B532" s="16" t="s">
        <v>555</v>
      </c>
      <c r="C532" s="6" t="s">
        <v>812</v>
      </c>
      <c r="D532" s="16" t="s">
        <v>110</v>
      </c>
      <c r="G532" s="164">
        <v>50201010</v>
      </c>
      <c r="H532" s="15">
        <v>26725</v>
      </c>
    </row>
    <row r="533" spans="1:9" x14ac:dyDescent="0.2">
      <c r="E533" s="16" t="s">
        <v>269</v>
      </c>
      <c r="G533" s="164">
        <v>10104040</v>
      </c>
      <c r="I533" s="15">
        <v>26725</v>
      </c>
    </row>
    <row r="534" spans="1:9" x14ac:dyDescent="0.2">
      <c r="F534" s="16" t="s">
        <v>811</v>
      </c>
    </row>
    <row r="536" spans="1:9" x14ac:dyDescent="0.2">
      <c r="A536" s="16" t="s">
        <v>505</v>
      </c>
      <c r="B536" s="16" t="s">
        <v>555</v>
      </c>
      <c r="C536" s="6" t="s">
        <v>810</v>
      </c>
      <c r="D536" s="16" t="s">
        <v>110</v>
      </c>
      <c r="G536" s="164">
        <v>50201010</v>
      </c>
      <c r="H536" s="15">
        <v>48800</v>
      </c>
    </row>
    <row r="537" spans="1:9" x14ac:dyDescent="0.2">
      <c r="E537" s="16" t="s">
        <v>269</v>
      </c>
      <c r="G537" s="164">
        <v>10104040</v>
      </c>
      <c r="I537" s="15">
        <v>48800</v>
      </c>
    </row>
    <row r="538" spans="1:9" x14ac:dyDescent="0.2">
      <c r="F538" s="16" t="s">
        <v>809</v>
      </c>
    </row>
    <row r="540" spans="1:9" x14ac:dyDescent="0.2">
      <c r="A540" s="16" t="s">
        <v>505</v>
      </c>
      <c r="B540" s="16" t="s">
        <v>555</v>
      </c>
      <c r="C540" s="6" t="s">
        <v>808</v>
      </c>
      <c r="D540" s="16" t="s">
        <v>110</v>
      </c>
      <c r="G540" s="164">
        <v>50201010</v>
      </c>
      <c r="H540" s="15">
        <v>17700</v>
      </c>
    </row>
    <row r="541" spans="1:9" x14ac:dyDescent="0.2">
      <c r="E541" s="16" t="s">
        <v>269</v>
      </c>
      <c r="G541" s="164">
        <v>10104040</v>
      </c>
      <c r="I541" s="15">
        <v>17700</v>
      </c>
    </row>
    <row r="542" spans="1:9" x14ac:dyDescent="0.2">
      <c r="F542" s="16" t="s">
        <v>807</v>
      </c>
    </row>
    <row r="544" spans="1:9" x14ac:dyDescent="0.2">
      <c r="A544" s="16" t="s">
        <v>505</v>
      </c>
      <c r="B544" s="16" t="s">
        <v>555</v>
      </c>
      <c r="C544" s="6" t="s">
        <v>806</v>
      </c>
      <c r="D544" s="16" t="s">
        <v>110</v>
      </c>
      <c r="G544" s="164">
        <v>50201010</v>
      </c>
      <c r="H544" s="15">
        <v>19865</v>
      </c>
    </row>
    <row r="545" spans="1:9" x14ac:dyDescent="0.2">
      <c r="E545" s="16" t="s">
        <v>269</v>
      </c>
      <c r="G545" s="164">
        <v>10104040</v>
      </c>
      <c r="I545" s="15">
        <v>19865</v>
      </c>
    </row>
    <row r="546" spans="1:9" x14ac:dyDescent="0.2">
      <c r="F546" s="16" t="s">
        <v>805</v>
      </c>
    </row>
    <row r="548" spans="1:9" x14ac:dyDescent="0.2">
      <c r="A548" s="16" t="s">
        <v>505</v>
      </c>
      <c r="B548" s="16" t="s">
        <v>555</v>
      </c>
      <c r="C548" s="6" t="s">
        <v>804</v>
      </c>
      <c r="D548" s="16" t="s">
        <v>110</v>
      </c>
      <c r="G548" s="164">
        <v>50201010</v>
      </c>
      <c r="H548" s="15">
        <v>30690</v>
      </c>
    </row>
    <row r="549" spans="1:9" x14ac:dyDescent="0.2">
      <c r="E549" s="16" t="s">
        <v>269</v>
      </c>
      <c r="G549" s="164">
        <v>10104040</v>
      </c>
      <c r="I549" s="15">
        <v>30690</v>
      </c>
    </row>
    <row r="550" spans="1:9" x14ac:dyDescent="0.2">
      <c r="F550" s="16" t="s">
        <v>803</v>
      </c>
    </row>
    <row r="552" spans="1:9" x14ac:dyDescent="0.2">
      <c r="A552" s="16" t="s">
        <v>505</v>
      </c>
      <c r="B552" s="16" t="s">
        <v>555</v>
      </c>
      <c r="C552" s="6" t="s">
        <v>802</v>
      </c>
      <c r="D552" s="16" t="s">
        <v>110</v>
      </c>
      <c r="G552" s="164">
        <v>50201010</v>
      </c>
      <c r="H552" s="15">
        <v>12390</v>
      </c>
    </row>
    <row r="553" spans="1:9" x14ac:dyDescent="0.2">
      <c r="E553" s="16" t="s">
        <v>269</v>
      </c>
      <c r="G553" s="164">
        <v>10104040</v>
      </c>
      <c r="I553" s="15">
        <v>12390</v>
      </c>
    </row>
    <row r="554" spans="1:9" x14ac:dyDescent="0.2">
      <c r="F554" s="16" t="s">
        <v>801</v>
      </c>
    </row>
    <row r="556" spans="1:9" x14ac:dyDescent="0.2">
      <c r="A556" s="16" t="s">
        <v>505</v>
      </c>
      <c r="B556" s="16" t="s">
        <v>555</v>
      </c>
      <c r="C556" s="6" t="s">
        <v>800</v>
      </c>
      <c r="D556" s="16" t="s">
        <v>110</v>
      </c>
      <c r="G556" s="164">
        <v>50201010</v>
      </c>
      <c r="H556" s="15">
        <v>16260</v>
      </c>
    </row>
    <row r="557" spans="1:9" x14ac:dyDescent="0.2">
      <c r="E557" s="16" t="s">
        <v>269</v>
      </c>
      <c r="G557" s="164">
        <v>10104040</v>
      </c>
      <c r="I557" s="15">
        <v>16260</v>
      </c>
    </row>
    <row r="558" spans="1:9" x14ac:dyDescent="0.2">
      <c r="F558" s="16" t="s">
        <v>799</v>
      </c>
    </row>
    <row r="560" spans="1:9" x14ac:dyDescent="0.2">
      <c r="A560" s="16" t="s">
        <v>505</v>
      </c>
      <c r="B560" s="16" t="s">
        <v>555</v>
      </c>
      <c r="C560" s="6" t="s">
        <v>798</v>
      </c>
      <c r="D560" s="16" t="s">
        <v>110</v>
      </c>
      <c r="G560" s="164">
        <v>50201010</v>
      </c>
      <c r="H560" s="15">
        <v>22940</v>
      </c>
    </row>
    <row r="561" spans="1:9" x14ac:dyDescent="0.2">
      <c r="E561" s="16" t="s">
        <v>269</v>
      </c>
      <c r="G561" s="164">
        <v>10104040</v>
      </c>
      <c r="I561" s="15">
        <v>22940</v>
      </c>
    </row>
    <row r="562" spans="1:9" x14ac:dyDescent="0.2">
      <c r="F562" s="16" t="s">
        <v>797</v>
      </c>
    </row>
    <row r="564" spans="1:9" x14ac:dyDescent="0.2">
      <c r="A564" s="16" t="s">
        <v>505</v>
      </c>
      <c r="B564" s="16" t="s">
        <v>555</v>
      </c>
      <c r="C564" s="6" t="s">
        <v>796</v>
      </c>
      <c r="D564" s="16" t="s">
        <v>110</v>
      </c>
      <c r="G564" s="164">
        <v>50201010</v>
      </c>
      <c r="H564" s="15">
        <v>10410</v>
      </c>
    </row>
    <row r="565" spans="1:9" x14ac:dyDescent="0.2">
      <c r="E565" s="16" t="s">
        <v>269</v>
      </c>
      <c r="G565" s="164">
        <v>10104040</v>
      </c>
      <c r="I565" s="15">
        <v>10410</v>
      </c>
    </row>
    <row r="566" spans="1:9" x14ac:dyDescent="0.2">
      <c r="F566" s="16" t="s">
        <v>795</v>
      </c>
    </row>
    <row r="568" spans="1:9" x14ac:dyDescent="0.2">
      <c r="A568" s="16" t="s">
        <v>505</v>
      </c>
      <c r="B568" s="16" t="s">
        <v>555</v>
      </c>
      <c r="C568" s="6" t="s">
        <v>794</v>
      </c>
      <c r="D568" s="16" t="s">
        <v>110</v>
      </c>
      <c r="G568" s="164">
        <v>50201010</v>
      </c>
      <c r="H568" s="15">
        <v>32850</v>
      </c>
    </row>
    <row r="569" spans="1:9" x14ac:dyDescent="0.2">
      <c r="E569" s="16" t="s">
        <v>269</v>
      </c>
      <c r="G569" s="164">
        <v>10104040</v>
      </c>
      <c r="I569" s="15">
        <v>32850</v>
      </c>
    </row>
    <row r="570" spans="1:9" x14ac:dyDescent="0.2">
      <c r="F570" s="16" t="s">
        <v>793</v>
      </c>
    </row>
    <row r="572" spans="1:9" x14ac:dyDescent="0.2">
      <c r="A572" s="16" t="s">
        <v>505</v>
      </c>
      <c r="B572" s="16" t="s">
        <v>555</v>
      </c>
      <c r="C572" s="6" t="s">
        <v>792</v>
      </c>
      <c r="D572" s="16" t="s">
        <v>110</v>
      </c>
      <c r="G572" s="164">
        <v>50201010</v>
      </c>
      <c r="H572" s="15">
        <v>16990</v>
      </c>
    </row>
    <row r="573" spans="1:9" x14ac:dyDescent="0.2">
      <c r="E573" s="16" t="s">
        <v>269</v>
      </c>
      <c r="G573" s="164">
        <v>10104040</v>
      </c>
      <c r="I573" s="15">
        <v>16990</v>
      </c>
    </row>
    <row r="574" spans="1:9" x14ac:dyDescent="0.2">
      <c r="F574" s="16" t="s">
        <v>791</v>
      </c>
    </row>
    <row r="576" spans="1:9" x14ac:dyDescent="0.2">
      <c r="A576" s="16" t="s">
        <v>505</v>
      </c>
      <c r="B576" s="16" t="s">
        <v>555</v>
      </c>
      <c r="C576" s="6" t="s">
        <v>790</v>
      </c>
      <c r="D576" s="16" t="s">
        <v>110</v>
      </c>
      <c r="G576" s="164">
        <v>50201010</v>
      </c>
      <c r="H576" s="15">
        <v>61805</v>
      </c>
    </row>
    <row r="577" spans="1:9" x14ac:dyDescent="0.2">
      <c r="E577" s="16" t="s">
        <v>269</v>
      </c>
      <c r="G577" s="164">
        <v>10104040</v>
      </c>
      <c r="I577" s="15">
        <v>61805</v>
      </c>
    </row>
    <row r="578" spans="1:9" x14ac:dyDescent="0.2">
      <c r="F578" s="16" t="s">
        <v>789</v>
      </c>
    </row>
    <row r="580" spans="1:9" x14ac:dyDescent="0.2">
      <c r="A580" s="16" t="s">
        <v>505</v>
      </c>
      <c r="B580" s="16" t="s">
        <v>764</v>
      </c>
      <c r="C580" s="6" t="s">
        <v>788</v>
      </c>
      <c r="D580" s="16" t="s">
        <v>110</v>
      </c>
      <c r="G580" s="164">
        <v>50201010</v>
      </c>
      <c r="H580" s="15">
        <v>26550</v>
      </c>
    </row>
    <row r="581" spans="1:9" x14ac:dyDescent="0.2">
      <c r="E581" s="16" t="s">
        <v>269</v>
      </c>
      <c r="G581" s="164">
        <v>10104040</v>
      </c>
      <c r="I581" s="15">
        <v>26550</v>
      </c>
    </row>
    <row r="582" spans="1:9" x14ac:dyDescent="0.2">
      <c r="F582" s="16" t="s">
        <v>787</v>
      </c>
    </row>
    <row r="584" spans="1:9" x14ac:dyDescent="0.2">
      <c r="A584" s="16" t="s">
        <v>505</v>
      </c>
      <c r="B584" s="16" t="s">
        <v>764</v>
      </c>
      <c r="C584" s="6" t="s">
        <v>786</v>
      </c>
      <c r="D584" s="16" t="s">
        <v>785</v>
      </c>
      <c r="G584" s="164">
        <v>50299990</v>
      </c>
      <c r="H584" s="15">
        <v>3047</v>
      </c>
    </row>
    <row r="585" spans="1:9" x14ac:dyDescent="0.2">
      <c r="E585" s="16" t="s">
        <v>269</v>
      </c>
      <c r="G585" s="164">
        <v>10104040</v>
      </c>
      <c r="I585" s="15">
        <v>3047</v>
      </c>
    </row>
    <row r="586" spans="1:9" x14ac:dyDescent="0.2">
      <c r="F586" s="16" t="s">
        <v>784</v>
      </c>
    </row>
    <row r="588" spans="1:9" x14ac:dyDescent="0.2">
      <c r="A588" s="16" t="s">
        <v>505</v>
      </c>
      <c r="B588" s="16" t="s">
        <v>764</v>
      </c>
      <c r="C588" s="6" t="s">
        <v>783</v>
      </c>
      <c r="D588" s="16" t="s">
        <v>110</v>
      </c>
      <c r="G588" s="164">
        <v>50201010</v>
      </c>
      <c r="H588" s="15">
        <v>19180</v>
      </c>
    </row>
    <row r="589" spans="1:9" x14ac:dyDescent="0.2">
      <c r="E589" s="16" t="s">
        <v>269</v>
      </c>
      <c r="G589" s="164">
        <v>10104040</v>
      </c>
      <c r="I589" s="15">
        <v>19180</v>
      </c>
    </row>
    <row r="590" spans="1:9" x14ac:dyDescent="0.2">
      <c r="F590" s="16" t="s">
        <v>782</v>
      </c>
    </row>
    <row r="592" spans="1:9" x14ac:dyDescent="0.2">
      <c r="A592" s="16" t="s">
        <v>505</v>
      </c>
      <c r="B592" s="16" t="s">
        <v>764</v>
      </c>
      <c r="C592" s="6" t="s">
        <v>781</v>
      </c>
      <c r="D592" s="16" t="s">
        <v>780</v>
      </c>
      <c r="G592" s="164">
        <v>50102130</v>
      </c>
      <c r="H592" s="15">
        <v>11147.51</v>
      </c>
    </row>
    <row r="593" spans="1:9" x14ac:dyDescent="0.2">
      <c r="D593" s="16" t="s">
        <v>66</v>
      </c>
      <c r="G593" s="164">
        <v>50211990</v>
      </c>
      <c r="H593" s="15">
        <v>69517.98</v>
      </c>
    </row>
    <row r="594" spans="1:9" x14ac:dyDescent="0.2">
      <c r="E594" s="16" t="s">
        <v>269</v>
      </c>
      <c r="G594" s="164">
        <v>10104040</v>
      </c>
      <c r="I594" s="15">
        <v>77166.31</v>
      </c>
    </row>
    <row r="595" spans="1:9" x14ac:dyDescent="0.2">
      <c r="E595" s="16" t="s">
        <v>625</v>
      </c>
      <c r="G595" s="164">
        <v>20201010</v>
      </c>
      <c r="I595" s="15">
        <v>3499.18</v>
      </c>
    </row>
    <row r="596" spans="1:9" x14ac:dyDescent="0.2">
      <c r="F596" s="16" t="s">
        <v>779</v>
      </c>
    </row>
    <row r="598" spans="1:9" x14ac:dyDescent="0.2">
      <c r="A598" s="16" t="s">
        <v>505</v>
      </c>
      <c r="B598" s="16" t="s">
        <v>764</v>
      </c>
      <c r="C598" s="6" t="s">
        <v>778</v>
      </c>
      <c r="D598" s="16" t="s">
        <v>136</v>
      </c>
      <c r="G598" s="164">
        <v>50101020</v>
      </c>
      <c r="H598" s="15">
        <v>61830.69</v>
      </c>
    </row>
    <row r="599" spans="1:9" x14ac:dyDescent="0.2">
      <c r="E599" s="16" t="s">
        <v>269</v>
      </c>
      <c r="G599" s="164">
        <v>10104040</v>
      </c>
      <c r="I599" s="15">
        <v>48155.25</v>
      </c>
    </row>
    <row r="600" spans="1:9" x14ac:dyDescent="0.2">
      <c r="E600" s="16" t="s">
        <v>625</v>
      </c>
      <c r="G600" s="164">
        <v>20201010</v>
      </c>
      <c r="I600" s="15">
        <v>5471.4</v>
      </c>
    </row>
    <row r="601" spans="1:9" x14ac:dyDescent="0.2">
      <c r="E601" s="16" t="s">
        <v>685</v>
      </c>
      <c r="G601" s="164">
        <v>20201020</v>
      </c>
      <c r="I601" s="15">
        <v>7040.41</v>
      </c>
    </row>
    <row r="602" spans="1:9" x14ac:dyDescent="0.2">
      <c r="E602" s="16" t="s">
        <v>610</v>
      </c>
      <c r="G602" s="164">
        <v>20201030</v>
      </c>
      <c r="I602" s="15">
        <v>200</v>
      </c>
    </row>
    <row r="603" spans="1:9" x14ac:dyDescent="0.2">
      <c r="E603" s="16" t="s">
        <v>170</v>
      </c>
      <c r="G603" s="164">
        <v>20201040</v>
      </c>
      <c r="I603" s="15">
        <v>503.63</v>
      </c>
    </row>
    <row r="604" spans="1:9" x14ac:dyDescent="0.2">
      <c r="E604" s="16" t="s">
        <v>160</v>
      </c>
      <c r="G604" s="164">
        <v>29999990</v>
      </c>
      <c r="I604" s="15">
        <v>460</v>
      </c>
    </row>
    <row r="605" spans="1:9" x14ac:dyDescent="0.2">
      <c r="F605" s="16" t="s">
        <v>777</v>
      </c>
    </row>
    <row r="607" spans="1:9" x14ac:dyDescent="0.2">
      <c r="A607" s="16" t="s">
        <v>505</v>
      </c>
      <c r="B607" s="16" t="s">
        <v>764</v>
      </c>
      <c r="C607" s="6" t="s">
        <v>776</v>
      </c>
      <c r="D607" s="16" t="s">
        <v>47</v>
      </c>
      <c r="G607" s="164">
        <v>50216010</v>
      </c>
      <c r="H607" s="15">
        <v>27408</v>
      </c>
    </row>
    <row r="608" spans="1:9" x14ac:dyDescent="0.2">
      <c r="E608" s="16" t="s">
        <v>269</v>
      </c>
      <c r="G608" s="164">
        <v>10104040</v>
      </c>
      <c r="I608" s="15">
        <v>27408</v>
      </c>
    </row>
    <row r="609" spans="1:9" x14ac:dyDescent="0.2">
      <c r="F609" s="16" t="s">
        <v>775</v>
      </c>
    </row>
    <row r="611" spans="1:9" x14ac:dyDescent="0.2">
      <c r="A611" s="16" t="s">
        <v>505</v>
      </c>
      <c r="B611" s="16" t="s">
        <v>764</v>
      </c>
      <c r="C611" s="6" t="s">
        <v>774</v>
      </c>
      <c r="D611" s="16" t="s">
        <v>66</v>
      </c>
      <c r="G611" s="164">
        <v>50211990</v>
      </c>
      <c r="H611" s="15">
        <v>15757.37</v>
      </c>
    </row>
    <row r="612" spans="1:9" x14ac:dyDescent="0.2">
      <c r="E612" s="16" t="s">
        <v>269</v>
      </c>
      <c r="G612" s="164">
        <v>10104040</v>
      </c>
      <c r="I612" s="15">
        <v>15123.66</v>
      </c>
    </row>
    <row r="613" spans="1:9" x14ac:dyDescent="0.2">
      <c r="E613" s="16" t="s">
        <v>625</v>
      </c>
      <c r="G613" s="164">
        <v>20201010</v>
      </c>
      <c r="I613" s="15">
        <v>633.71</v>
      </c>
    </row>
    <row r="614" spans="1:9" x14ac:dyDescent="0.2">
      <c r="F614" s="16" t="s">
        <v>773</v>
      </c>
    </row>
    <row r="616" spans="1:9" x14ac:dyDescent="0.2">
      <c r="A616" s="16" t="s">
        <v>505</v>
      </c>
      <c r="B616" s="16" t="s">
        <v>764</v>
      </c>
      <c r="C616" s="6" t="s">
        <v>772</v>
      </c>
      <c r="D616" s="16" t="s">
        <v>68</v>
      </c>
      <c r="G616" s="164">
        <v>50210030</v>
      </c>
      <c r="H616" s="15">
        <v>11300</v>
      </c>
    </row>
    <row r="617" spans="1:9" x14ac:dyDescent="0.2">
      <c r="E617" s="16" t="s">
        <v>269</v>
      </c>
      <c r="G617" s="164">
        <v>10104040</v>
      </c>
      <c r="I617" s="15">
        <v>11300</v>
      </c>
    </row>
    <row r="618" spans="1:9" x14ac:dyDescent="0.2">
      <c r="F618" s="16" t="s">
        <v>771</v>
      </c>
    </row>
    <row r="620" spans="1:9" x14ac:dyDescent="0.2">
      <c r="A620" s="16" t="s">
        <v>505</v>
      </c>
      <c r="B620" s="16" t="s">
        <v>764</v>
      </c>
      <c r="C620" s="6" t="s">
        <v>770</v>
      </c>
      <c r="D620" s="16" t="s">
        <v>83</v>
      </c>
      <c r="G620" s="164">
        <v>50203990</v>
      </c>
      <c r="H620" s="15">
        <v>5860</v>
      </c>
    </row>
    <row r="621" spans="1:9" x14ac:dyDescent="0.2">
      <c r="E621" s="16" t="s">
        <v>269</v>
      </c>
      <c r="G621" s="164">
        <v>10104040</v>
      </c>
      <c r="I621" s="15">
        <v>5546.07</v>
      </c>
    </row>
    <row r="622" spans="1:9" x14ac:dyDescent="0.2">
      <c r="E622" s="16" t="s">
        <v>625</v>
      </c>
      <c r="G622" s="164">
        <v>20201010</v>
      </c>
      <c r="I622" s="15">
        <v>313.93</v>
      </c>
    </row>
    <row r="623" spans="1:9" x14ac:dyDescent="0.2">
      <c r="F623" s="16" t="s">
        <v>769</v>
      </c>
    </row>
    <row r="625" spans="1:9" x14ac:dyDescent="0.2">
      <c r="A625" s="16" t="s">
        <v>505</v>
      </c>
      <c r="B625" s="16" t="s">
        <v>764</v>
      </c>
      <c r="C625" s="6" t="s">
        <v>768</v>
      </c>
      <c r="D625" s="16" t="s">
        <v>722</v>
      </c>
      <c r="G625" s="164">
        <v>50203220</v>
      </c>
      <c r="H625" s="15">
        <v>82500</v>
      </c>
    </row>
    <row r="626" spans="1:9" x14ac:dyDescent="0.2">
      <c r="E626" s="16" t="s">
        <v>269</v>
      </c>
      <c r="G626" s="164">
        <v>10104040</v>
      </c>
      <c r="I626" s="15">
        <v>78080.350000000006</v>
      </c>
    </row>
    <row r="627" spans="1:9" x14ac:dyDescent="0.2">
      <c r="E627" s="16" t="s">
        <v>625</v>
      </c>
      <c r="G627" s="164">
        <v>20201010</v>
      </c>
      <c r="I627" s="15">
        <v>4419.6499999999996</v>
      </c>
    </row>
    <row r="628" spans="1:9" x14ac:dyDescent="0.2">
      <c r="F628" s="16" t="s">
        <v>767</v>
      </c>
    </row>
    <row r="630" spans="1:9" x14ac:dyDescent="0.2">
      <c r="A630" s="16" t="s">
        <v>505</v>
      </c>
      <c r="B630" s="16" t="s">
        <v>764</v>
      </c>
      <c r="C630" s="6" t="s">
        <v>766</v>
      </c>
      <c r="D630" s="16" t="s">
        <v>235</v>
      </c>
      <c r="G630" s="164">
        <v>10605020</v>
      </c>
      <c r="H630" s="15">
        <v>50490</v>
      </c>
    </row>
    <row r="631" spans="1:9" x14ac:dyDescent="0.2">
      <c r="E631" s="16" t="s">
        <v>269</v>
      </c>
      <c r="G631" s="164">
        <v>10104040</v>
      </c>
      <c r="I631" s="15">
        <v>47785.18</v>
      </c>
    </row>
    <row r="632" spans="1:9" x14ac:dyDescent="0.2">
      <c r="E632" s="16" t="s">
        <v>625</v>
      </c>
      <c r="G632" s="164">
        <v>20201010</v>
      </c>
      <c r="I632" s="15">
        <v>2704.82</v>
      </c>
    </row>
    <row r="633" spans="1:9" x14ac:dyDescent="0.2">
      <c r="F633" s="16" t="s">
        <v>765</v>
      </c>
    </row>
    <row r="635" spans="1:9" x14ac:dyDescent="0.2">
      <c r="A635" s="16" t="s">
        <v>505</v>
      </c>
      <c r="B635" s="16" t="s">
        <v>764</v>
      </c>
      <c r="C635" s="6" t="s">
        <v>763</v>
      </c>
      <c r="D635" s="16" t="s">
        <v>704</v>
      </c>
      <c r="G635" s="164">
        <v>50203210</v>
      </c>
      <c r="H635" s="15">
        <v>21060</v>
      </c>
    </row>
    <row r="636" spans="1:9" x14ac:dyDescent="0.2">
      <c r="E636" s="16" t="s">
        <v>269</v>
      </c>
      <c r="G636" s="164">
        <v>10104040</v>
      </c>
      <c r="I636" s="15">
        <v>21060</v>
      </c>
    </row>
    <row r="637" spans="1:9" x14ac:dyDescent="0.2">
      <c r="F637" s="16" t="s">
        <v>762</v>
      </c>
    </row>
    <row r="639" spans="1:9" x14ac:dyDescent="0.2">
      <c r="A639" s="16" t="s">
        <v>505</v>
      </c>
      <c r="B639" s="16" t="s">
        <v>548</v>
      </c>
      <c r="C639" s="6" t="s">
        <v>761</v>
      </c>
      <c r="D639" s="16" t="s">
        <v>66</v>
      </c>
      <c r="G639" s="164">
        <v>50211990</v>
      </c>
      <c r="H639" s="15">
        <v>29919.42</v>
      </c>
    </row>
    <row r="640" spans="1:9" x14ac:dyDescent="0.2">
      <c r="E640" s="16" t="s">
        <v>269</v>
      </c>
      <c r="G640" s="164">
        <v>10104040</v>
      </c>
      <c r="I640" s="15">
        <v>22439.57</v>
      </c>
    </row>
    <row r="641" spans="1:9" x14ac:dyDescent="0.2">
      <c r="E641" s="16" t="s">
        <v>625</v>
      </c>
      <c r="G641" s="164">
        <v>20201010</v>
      </c>
      <c r="I641" s="15">
        <v>7479.85</v>
      </c>
    </row>
    <row r="642" spans="1:9" x14ac:dyDescent="0.2">
      <c r="F642" s="16" t="s">
        <v>760</v>
      </c>
    </row>
    <row r="644" spans="1:9" x14ac:dyDescent="0.2">
      <c r="A644" s="16" t="s">
        <v>505</v>
      </c>
      <c r="B644" s="16" t="s">
        <v>548</v>
      </c>
      <c r="C644" s="6" t="s">
        <v>759</v>
      </c>
      <c r="D644" s="16" t="s">
        <v>110</v>
      </c>
      <c r="G644" s="164">
        <v>50201010</v>
      </c>
      <c r="H644" s="15">
        <v>35750</v>
      </c>
    </row>
    <row r="645" spans="1:9" x14ac:dyDescent="0.2">
      <c r="E645" s="16" t="s">
        <v>269</v>
      </c>
      <c r="G645" s="164">
        <v>10104040</v>
      </c>
      <c r="I645" s="15">
        <v>35750</v>
      </c>
    </row>
    <row r="646" spans="1:9" x14ac:dyDescent="0.2">
      <c r="F646" s="16" t="s">
        <v>758</v>
      </c>
    </row>
    <row r="648" spans="1:9" x14ac:dyDescent="0.2">
      <c r="A648" s="16" t="s">
        <v>505</v>
      </c>
      <c r="B648" s="16" t="s">
        <v>548</v>
      </c>
      <c r="C648" s="6" t="s">
        <v>757</v>
      </c>
      <c r="D648" s="16" t="s">
        <v>110</v>
      </c>
      <c r="G648" s="164">
        <v>50201010</v>
      </c>
      <c r="H648" s="15">
        <v>12489</v>
      </c>
    </row>
    <row r="649" spans="1:9" x14ac:dyDescent="0.2">
      <c r="E649" s="16" t="s">
        <v>269</v>
      </c>
      <c r="G649" s="164">
        <v>10104040</v>
      </c>
      <c r="I649" s="15">
        <v>12489</v>
      </c>
    </row>
    <row r="650" spans="1:9" x14ac:dyDescent="0.2">
      <c r="F650" s="16" t="s">
        <v>756</v>
      </c>
    </row>
    <row r="652" spans="1:9" x14ac:dyDescent="0.2">
      <c r="A652" s="16" t="s">
        <v>505</v>
      </c>
      <c r="B652" s="16" t="s">
        <v>548</v>
      </c>
      <c r="C652" s="6" t="s">
        <v>755</v>
      </c>
      <c r="D652" s="16" t="s">
        <v>110</v>
      </c>
      <c r="G652" s="164">
        <v>50201010</v>
      </c>
      <c r="H652" s="15">
        <v>12700</v>
      </c>
    </row>
    <row r="653" spans="1:9" x14ac:dyDescent="0.2">
      <c r="E653" s="16" t="s">
        <v>269</v>
      </c>
      <c r="G653" s="164">
        <v>10104040</v>
      </c>
      <c r="I653" s="15">
        <v>12700</v>
      </c>
    </row>
    <row r="654" spans="1:9" x14ac:dyDescent="0.2">
      <c r="F654" s="16" t="s">
        <v>754</v>
      </c>
    </row>
    <row r="656" spans="1:9" x14ac:dyDescent="0.2">
      <c r="A656" s="16" t="s">
        <v>505</v>
      </c>
      <c r="B656" s="16" t="s">
        <v>548</v>
      </c>
      <c r="C656" s="6" t="s">
        <v>753</v>
      </c>
      <c r="D656" s="16" t="s">
        <v>110</v>
      </c>
      <c r="G656" s="164">
        <v>50201010</v>
      </c>
      <c r="H656" s="15">
        <v>7725</v>
      </c>
    </row>
    <row r="657" spans="1:9" x14ac:dyDescent="0.2">
      <c r="E657" s="16" t="s">
        <v>269</v>
      </c>
      <c r="G657" s="164">
        <v>10104040</v>
      </c>
      <c r="I657" s="15">
        <v>7725</v>
      </c>
    </row>
    <row r="658" spans="1:9" x14ac:dyDescent="0.2">
      <c r="F658" s="16" t="s">
        <v>752</v>
      </c>
    </row>
    <row r="660" spans="1:9" x14ac:dyDescent="0.2">
      <c r="A660" s="16" t="s">
        <v>505</v>
      </c>
      <c r="B660" s="16" t="s">
        <v>548</v>
      </c>
      <c r="C660" s="6" t="s">
        <v>751</v>
      </c>
      <c r="D660" s="16" t="s">
        <v>47</v>
      </c>
      <c r="G660" s="164">
        <v>50216010</v>
      </c>
      <c r="H660" s="15">
        <v>172765.38</v>
      </c>
    </row>
    <row r="661" spans="1:9" x14ac:dyDescent="0.2">
      <c r="E661" s="16" t="s">
        <v>269</v>
      </c>
      <c r="G661" s="164">
        <v>10104040</v>
      </c>
      <c r="I661" s="15">
        <v>171469.38</v>
      </c>
    </row>
    <row r="662" spans="1:9" x14ac:dyDescent="0.2">
      <c r="E662" s="16" t="s">
        <v>170</v>
      </c>
      <c r="G662" s="164">
        <v>20201040</v>
      </c>
      <c r="I662" s="15">
        <v>1296</v>
      </c>
    </row>
    <row r="663" spans="1:9" x14ac:dyDescent="0.2">
      <c r="F663" s="16" t="s">
        <v>750</v>
      </c>
    </row>
    <row r="665" spans="1:9" x14ac:dyDescent="0.2">
      <c r="A665" s="16" t="s">
        <v>505</v>
      </c>
      <c r="B665" s="16" t="s">
        <v>548</v>
      </c>
      <c r="C665" s="6" t="s">
        <v>749</v>
      </c>
      <c r="D665" s="16" t="s">
        <v>47</v>
      </c>
      <c r="G665" s="164">
        <v>50216010</v>
      </c>
      <c r="H665" s="15">
        <v>6000</v>
      </c>
    </row>
    <row r="666" spans="1:9" x14ac:dyDescent="0.2">
      <c r="E666" s="16" t="s">
        <v>269</v>
      </c>
      <c r="G666" s="164">
        <v>10104040</v>
      </c>
      <c r="I666" s="15">
        <v>6000</v>
      </c>
    </row>
    <row r="667" spans="1:9" x14ac:dyDescent="0.2">
      <c r="F667" s="16" t="s">
        <v>748</v>
      </c>
    </row>
    <row r="669" spans="1:9" x14ac:dyDescent="0.2">
      <c r="A669" s="16" t="s">
        <v>505</v>
      </c>
      <c r="B669" s="16" t="s">
        <v>541</v>
      </c>
      <c r="C669" s="6" t="s">
        <v>747</v>
      </c>
      <c r="D669" s="16" t="s">
        <v>110</v>
      </c>
      <c r="G669" s="164">
        <v>50201010</v>
      </c>
      <c r="H669" s="15">
        <v>33950</v>
      </c>
    </row>
    <row r="670" spans="1:9" x14ac:dyDescent="0.2">
      <c r="E670" s="16" t="s">
        <v>269</v>
      </c>
      <c r="G670" s="164">
        <v>10104040</v>
      </c>
      <c r="I670" s="15">
        <v>33950</v>
      </c>
    </row>
    <row r="671" spans="1:9" x14ac:dyDescent="0.2">
      <c r="F671" s="16" t="s">
        <v>746</v>
      </c>
    </row>
    <row r="673" spans="1:9" x14ac:dyDescent="0.2">
      <c r="A673" s="16" t="s">
        <v>505</v>
      </c>
      <c r="B673" s="16" t="s">
        <v>541</v>
      </c>
      <c r="C673" s="6" t="s">
        <v>745</v>
      </c>
      <c r="D673" s="16" t="s">
        <v>110</v>
      </c>
      <c r="G673" s="164">
        <v>50201010</v>
      </c>
      <c r="H673" s="15">
        <v>7825</v>
      </c>
    </row>
    <row r="674" spans="1:9" x14ac:dyDescent="0.2">
      <c r="E674" s="16" t="s">
        <v>269</v>
      </c>
      <c r="G674" s="164">
        <v>10104040</v>
      </c>
      <c r="I674" s="15">
        <v>7825</v>
      </c>
    </row>
    <row r="675" spans="1:9" x14ac:dyDescent="0.2">
      <c r="F675" s="16" t="s">
        <v>744</v>
      </c>
    </row>
    <row r="677" spans="1:9" x14ac:dyDescent="0.2">
      <c r="A677" s="16" t="s">
        <v>505</v>
      </c>
      <c r="B677" s="16" t="s">
        <v>541</v>
      </c>
      <c r="C677" s="6" t="s">
        <v>743</v>
      </c>
      <c r="D677" s="16" t="s">
        <v>47</v>
      </c>
      <c r="G677" s="164">
        <v>50216010</v>
      </c>
      <c r="H677" s="15">
        <v>318472.08</v>
      </c>
    </row>
    <row r="678" spans="1:9" x14ac:dyDescent="0.2">
      <c r="E678" s="16" t="s">
        <v>269</v>
      </c>
      <c r="G678" s="164">
        <v>10104040</v>
      </c>
      <c r="I678" s="15">
        <v>318472.08</v>
      </c>
    </row>
    <row r="679" spans="1:9" x14ac:dyDescent="0.2">
      <c r="F679" s="16" t="s">
        <v>742</v>
      </c>
    </row>
    <row r="681" spans="1:9" x14ac:dyDescent="0.2">
      <c r="A681" s="16" t="s">
        <v>505</v>
      </c>
      <c r="B681" s="16" t="s">
        <v>541</v>
      </c>
      <c r="C681" s="6" t="s">
        <v>741</v>
      </c>
      <c r="D681" s="16" t="s">
        <v>180</v>
      </c>
      <c r="G681" s="164">
        <v>20101020</v>
      </c>
      <c r="H681" s="15">
        <v>47881.64</v>
      </c>
    </row>
    <row r="682" spans="1:9" x14ac:dyDescent="0.2">
      <c r="E682" s="16" t="s">
        <v>269</v>
      </c>
      <c r="G682" s="164">
        <v>10104040</v>
      </c>
      <c r="I682" s="15">
        <v>40238.410000000003</v>
      </c>
    </row>
    <row r="683" spans="1:9" x14ac:dyDescent="0.2">
      <c r="E683" s="16" t="s">
        <v>625</v>
      </c>
      <c r="G683" s="164">
        <v>20201010</v>
      </c>
      <c r="I683" s="15">
        <v>7643.23</v>
      </c>
    </row>
    <row r="684" spans="1:9" x14ac:dyDescent="0.2">
      <c r="F684" s="16" t="s">
        <v>740</v>
      </c>
    </row>
    <row r="686" spans="1:9" x14ac:dyDescent="0.2">
      <c r="A686" s="16" t="s">
        <v>505</v>
      </c>
      <c r="B686" s="16" t="s">
        <v>541</v>
      </c>
      <c r="C686" s="6" t="s">
        <v>739</v>
      </c>
      <c r="D686" s="16" t="s">
        <v>180</v>
      </c>
      <c r="G686" s="164">
        <v>20101020</v>
      </c>
      <c r="H686" s="15">
        <v>157420</v>
      </c>
    </row>
    <row r="687" spans="1:9" x14ac:dyDescent="0.2">
      <c r="E687" s="16" t="s">
        <v>269</v>
      </c>
      <c r="G687" s="164">
        <v>10104040</v>
      </c>
      <c r="I687" s="15">
        <v>157420</v>
      </c>
    </row>
    <row r="688" spans="1:9" x14ac:dyDescent="0.2">
      <c r="F688" s="16" t="s">
        <v>738</v>
      </c>
    </row>
    <row r="690" spans="1:9" x14ac:dyDescent="0.2">
      <c r="A690" s="16" t="s">
        <v>505</v>
      </c>
      <c r="B690" s="16" t="s">
        <v>541</v>
      </c>
      <c r="C690" s="6" t="s">
        <v>737</v>
      </c>
      <c r="D690" s="16" t="s">
        <v>47</v>
      </c>
      <c r="G690" s="164">
        <v>50216010</v>
      </c>
      <c r="H690" s="15">
        <v>72936</v>
      </c>
    </row>
    <row r="691" spans="1:9" x14ac:dyDescent="0.2">
      <c r="E691" s="16" t="s">
        <v>269</v>
      </c>
      <c r="G691" s="164">
        <v>10104040</v>
      </c>
      <c r="I691" s="15">
        <v>72936</v>
      </c>
    </row>
    <row r="692" spans="1:9" x14ac:dyDescent="0.2">
      <c r="F692" s="16" t="s">
        <v>736</v>
      </c>
    </row>
    <row r="694" spans="1:9" x14ac:dyDescent="0.2">
      <c r="A694" s="16" t="s">
        <v>505</v>
      </c>
      <c r="B694" s="16" t="s">
        <v>541</v>
      </c>
      <c r="C694" s="6" t="s">
        <v>735</v>
      </c>
      <c r="D694" s="16" t="s">
        <v>632</v>
      </c>
      <c r="G694" s="164">
        <v>50213040</v>
      </c>
      <c r="H694" s="15">
        <v>46800</v>
      </c>
    </row>
    <row r="695" spans="1:9" x14ac:dyDescent="0.2">
      <c r="E695" s="16" t="s">
        <v>269</v>
      </c>
      <c r="G695" s="164">
        <v>10104040</v>
      </c>
      <c r="I695" s="15">
        <v>44292.85</v>
      </c>
    </row>
    <row r="696" spans="1:9" x14ac:dyDescent="0.2">
      <c r="E696" s="16" t="s">
        <v>625</v>
      </c>
      <c r="G696" s="164">
        <v>20201010</v>
      </c>
      <c r="I696" s="15">
        <v>2507.15</v>
      </c>
    </row>
    <row r="697" spans="1:9" x14ac:dyDescent="0.2">
      <c r="F697" s="16" t="s">
        <v>734</v>
      </c>
    </row>
    <row r="699" spans="1:9" x14ac:dyDescent="0.2">
      <c r="A699" s="16" t="s">
        <v>505</v>
      </c>
      <c r="B699" s="16" t="s">
        <v>541</v>
      </c>
      <c r="C699" s="6" t="s">
        <v>733</v>
      </c>
      <c r="D699" s="16" t="s">
        <v>632</v>
      </c>
      <c r="G699" s="164">
        <v>50213040</v>
      </c>
      <c r="H699" s="15">
        <v>43500</v>
      </c>
    </row>
    <row r="700" spans="1:9" x14ac:dyDescent="0.2">
      <c r="E700" s="16" t="s">
        <v>269</v>
      </c>
      <c r="G700" s="164">
        <v>10104040</v>
      </c>
      <c r="I700" s="15">
        <v>41169.65</v>
      </c>
    </row>
    <row r="701" spans="1:9" x14ac:dyDescent="0.2">
      <c r="E701" s="16" t="s">
        <v>625</v>
      </c>
      <c r="G701" s="164">
        <v>20201010</v>
      </c>
      <c r="I701" s="15">
        <v>2330.35</v>
      </c>
    </row>
    <row r="702" spans="1:9" x14ac:dyDescent="0.2">
      <c r="F702" s="16" t="s">
        <v>732</v>
      </c>
    </row>
    <row r="704" spans="1:9" x14ac:dyDescent="0.2">
      <c r="A704" s="16" t="s">
        <v>505</v>
      </c>
      <c r="B704" s="16" t="s">
        <v>541</v>
      </c>
      <c r="C704" s="6" t="s">
        <v>731</v>
      </c>
      <c r="D704" s="16" t="s">
        <v>180</v>
      </c>
      <c r="G704" s="164">
        <v>20101020</v>
      </c>
      <c r="H704" s="15">
        <v>4765968.3499999996</v>
      </c>
    </row>
    <row r="705" spans="1:9" x14ac:dyDescent="0.2">
      <c r="E705" s="16" t="s">
        <v>269</v>
      </c>
      <c r="G705" s="164">
        <v>10104040</v>
      </c>
      <c r="I705" s="15">
        <v>4765968.3499999996</v>
      </c>
    </row>
    <row r="706" spans="1:9" x14ac:dyDescent="0.2">
      <c r="F706" s="16" t="s">
        <v>730</v>
      </c>
    </row>
    <row r="708" spans="1:9" x14ac:dyDescent="0.2">
      <c r="A708" s="16" t="s">
        <v>505</v>
      </c>
      <c r="B708" s="16" t="s">
        <v>541</v>
      </c>
      <c r="C708" s="6" t="s">
        <v>729</v>
      </c>
      <c r="D708" s="16" t="s">
        <v>180</v>
      </c>
      <c r="G708" s="164">
        <v>20101020</v>
      </c>
      <c r="H708" s="15">
        <v>1401978.54</v>
      </c>
    </row>
    <row r="709" spans="1:9" x14ac:dyDescent="0.2">
      <c r="E709" s="16" t="s">
        <v>269</v>
      </c>
      <c r="G709" s="164">
        <v>10104040</v>
      </c>
      <c r="I709" s="15">
        <v>1401978.54</v>
      </c>
    </row>
    <row r="710" spans="1:9" x14ac:dyDescent="0.2">
      <c r="F710" s="16" t="s">
        <v>728</v>
      </c>
    </row>
    <row r="712" spans="1:9" x14ac:dyDescent="0.2">
      <c r="A712" s="16" t="s">
        <v>505</v>
      </c>
      <c r="B712" s="16" t="s">
        <v>538</v>
      </c>
      <c r="C712" s="6" t="s">
        <v>727</v>
      </c>
      <c r="D712" s="16" t="s">
        <v>180</v>
      </c>
      <c r="G712" s="164">
        <v>20101020</v>
      </c>
      <c r="H712" s="15">
        <v>33850</v>
      </c>
    </row>
    <row r="713" spans="1:9" x14ac:dyDescent="0.2">
      <c r="E713" s="16" t="s">
        <v>269</v>
      </c>
      <c r="G713" s="164">
        <v>10104040</v>
      </c>
      <c r="I713" s="15">
        <v>33850</v>
      </c>
    </row>
    <row r="714" spans="1:9" x14ac:dyDescent="0.2">
      <c r="F714" s="16" t="s">
        <v>726</v>
      </c>
    </row>
    <row r="716" spans="1:9" x14ac:dyDescent="0.2">
      <c r="A716" s="16" t="s">
        <v>505</v>
      </c>
      <c r="B716" s="16" t="s">
        <v>538</v>
      </c>
      <c r="C716" s="6" t="s">
        <v>725</v>
      </c>
      <c r="D716" s="16" t="s">
        <v>722</v>
      </c>
      <c r="G716" s="164">
        <v>50203220</v>
      </c>
      <c r="H716" s="15">
        <v>18500</v>
      </c>
    </row>
    <row r="717" spans="1:9" x14ac:dyDescent="0.2">
      <c r="E717" s="16" t="s">
        <v>269</v>
      </c>
      <c r="G717" s="164">
        <v>10104040</v>
      </c>
      <c r="I717" s="15">
        <v>17508.93</v>
      </c>
    </row>
    <row r="718" spans="1:9" x14ac:dyDescent="0.2">
      <c r="E718" s="16" t="s">
        <v>625</v>
      </c>
      <c r="G718" s="164">
        <v>20201010</v>
      </c>
      <c r="I718" s="15">
        <v>991.07</v>
      </c>
    </row>
    <row r="719" spans="1:9" x14ac:dyDescent="0.2">
      <c r="F719" s="16" t="s">
        <v>724</v>
      </c>
    </row>
    <row r="721" spans="1:9" x14ac:dyDescent="0.2">
      <c r="A721" s="16" t="s">
        <v>505</v>
      </c>
      <c r="B721" s="16" t="s">
        <v>538</v>
      </c>
      <c r="C721" s="6" t="s">
        <v>723</v>
      </c>
      <c r="D721" s="16" t="s">
        <v>722</v>
      </c>
      <c r="G721" s="164">
        <v>50203220</v>
      </c>
      <c r="H721" s="15">
        <v>7600</v>
      </c>
    </row>
    <row r="722" spans="1:9" x14ac:dyDescent="0.2">
      <c r="E722" s="16" t="s">
        <v>269</v>
      </c>
      <c r="G722" s="164">
        <v>10104040</v>
      </c>
      <c r="I722" s="15">
        <v>7192.85</v>
      </c>
    </row>
    <row r="723" spans="1:9" x14ac:dyDescent="0.2">
      <c r="E723" s="16" t="s">
        <v>625</v>
      </c>
      <c r="G723" s="164">
        <v>20201010</v>
      </c>
      <c r="I723" s="15">
        <v>407.15</v>
      </c>
    </row>
    <row r="724" spans="1:9" x14ac:dyDescent="0.2">
      <c r="F724" s="16" t="s">
        <v>721</v>
      </c>
    </row>
    <row r="726" spans="1:9" x14ac:dyDescent="0.2">
      <c r="A726" s="16" t="s">
        <v>505</v>
      </c>
      <c r="B726" s="16" t="s">
        <v>538</v>
      </c>
      <c r="C726" s="6" t="s">
        <v>720</v>
      </c>
      <c r="D726" s="16" t="s">
        <v>253</v>
      </c>
      <c r="G726" s="164">
        <v>10404010</v>
      </c>
      <c r="H726" s="15">
        <v>5600</v>
      </c>
    </row>
    <row r="727" spans="1:9" x14ac:dyDescent="0.2">
      <c r="E727" s="16" t="s">
        <v>269</v>
      </c>
      <c r="G727" s="164">
        <v>10104040</v>
      </c>
      <c r="I727" s="15">
        <v>5600</v>
      </c>
    </row>
    <row r="728" spans="1:9" x14ac:dyDescent="0.2">
      <c r="F728" s="16" t="s">
        <v>719</v>
      </c>
    </row>
    <row r="730" spans="1:9" x14ac:dyDescent="0.2">
      <c r="A730" s="16" t="s">
        <v>505</v>
      </c>
      <c r="B730" s="16" t="s">
        <v>538</v>
      </c>
      <c r="C730" s="6" t="s">
        <v>718</v>
      </c>
      <c r="D730" s="16" t="s">
        <v>717</v>
      </c>
      <c r="G730" s="164">
        <v>50203010</v>
      </c>
      <c r="H730" s="15">
        <v>3200</v>
      </c>
    </row>
    <row r="731" spans="1:9" x14ac:dyDescent="0.2">
      <c r="E731" s="16" t="s">
        <v>269</v>
      </c>
      <c r="G731" s="164">
        <v>10104040</v>
      </c>
      <c r="I731" s="15">
        <v>3028.57</v>
      </c>
    </row>
    <row r="732" spans="1:9" x14ac:dyDescent="0.2">
      <c r="E732" s="16" t="s">
        <v>625</v>
      </c>
      <c r="G732" s="164">
        <v>20201010</v>
      </c>
      <c r="I732" s="15">
        <v>171.43</v>
      </c>
    </row>
    <row r="733" spans="1:9" x14ac:dyDescent="0.2">
      <c r="F733" s="16" t="s">
        <v>716</v>
      </c>
    </row>
    <row r="735" spans="1:9" x14ac:dyDescent="0.2">
      <c r="A735" s="16" t="s">
        <v>505</v>
      </c>
      <c r="B735" s="16" t="s">
        <v>538</v>
      </c>
      <c r="C735" s="6" t="s">
        <v>715</v>
      </c>
      <c r="D735" s="16" t="s">
        <v>632</v>
      </c>
      <c r="G735" s="164">
        <v>50213040</v>
      </c>
      <c r="H735" s="15">
        <v>136530</v>
      </c>
    </row>
    <row r="736" spans="1:9" x14ac:dyDescent="0.2">
      <c r="E736" s="16" t="s">
        <v>269</v>
      </c>
      <c r="G736" s="164">
        <v>10104040</v>
      </c>
      <c r="I736" s="15">
        <v>129215.89</v>
      </c>
    </row>
    <row r="737" spans="1:9" x14ac:dyDescent="0.2">
      <c r="E737" s="16" t="s">
        <v>625</v>
      </c>
      <c r="G737" s="164">
        <v>20201010</v>
      </c>
      <c r="I737" s="15">
        <v>7314.11</v>
      </c>
    </row>
    <row r="738" spans="1:9" x14ac:dyDescent="0.2">
      <c r="F738" s="16" t="s">
        <v>714</v>
      </c>
    </row>
    <row r="740" spans="1:9" x14ac:dyDescent="0.2">
      <c r="A740" s="16" t="s">
        <v>505</v>
      </c>
      <c r="B740" s="16" t="s">
        <v>538</v>
      </c>
      <c r="C740" s="6" t="s">
        <v>713</v>
      </c>
      <c r="D740" s="16" t="s">
        <v>704</v>
      </c>
      <c r="G740" s="164">
        <v>50203210</v>
      </c>
      <c r="H740" s="15">
        <v>77940</v>
      </c>
    </row>
    <row r="741" spans="1:9" x14ac:dyDescent="0.2">
      <c r="E741" s="16" t="s">
        <v>269</v>
      </c>
      <c r="G741" s="164">
        <v>10104040</v>
      </c>
      <c r="I741" s="15">
        <v>73764.649999999994</v>
      </c>
    </row>
    <row r="742" spans="1:9" x14ac:dyDescent="0.2">
      <c r="E742" s="16" t="s">
        <v>625</v>
      </c>
      <c r="G742" s="164">
        <v>20201010</v>
      </c>
      <c r="I742" s="15">
        <v>4175.3500000000004</v>
      </c>
    </row>
    <row r="743" spans="1:9" x14ac:dyDescent="0.2">
      <c r="F743" s="16" t="s">
        <v>712</v>
      </c>
    </row>
    <row r="745" spans="1:9" x14ac:dyDescent="0.2">
      <c r="A745" s="16" t="s">
        <v>505</v>
      </c>
      <c r="B745" s="16" t="s">
        <v>538</v>
      </c>
      <c r="C745" s="6" t="s">
        <v>711</v>
      </c>
      <c r="D745" s="16" t="s">
        <v>253</v>
      </c>
      <c r="G745" s="164">
        <v>10404010</v>
      </c>
      <c r="H745" s="15">
        <v>612400</v>
      </c>
    </row>
    <row r="746" spans="1:9" x14ac:dyDescent="0.2">
      <c r="E746" s="16" t="s">
        <v>269</v>
      </c>
      <c r="G746" s="164">
        <v>10104040</v>
      </c>
      <c r="I746" s="15">
        <v>579592.44999999995</v>
      </c>
    </row>
    <row r="747" spans="1:9" x14ac:dyDescent="0.2">
      <c r="E747" s="16" t="s">
        <v>625</v>
      </c>
      <c r="G747" s="164">
        <v>20201010</v>
      </c>
      <c r="I747" s="15">
        <v>32807.550000000003</v>
      </c>
    </row>
    <row r="748" spans="1:9" x14ac:dyDescent="0.2">
      <c r="F748" s="16" t="s">
        <v>710</v>
      </c>
    </row>
    <row r="750" spans="1:9" x14ac:dyDescent="0.2">
      <c r="A750" s="16" t="s">
        <v>505</v>
      </c>
      <c r="B750" s="16" t="s">
        <v>538</v>
      </c>
      <c r="C750" s="6" t="s">
        <v>709</v>
      </c>
      <c r="D750" s="16" t="s">
        <v>632</v>
      </c>
      <c r="G750" s="164">
        <v>50213040</v>
      </c>
      <c r="H750" s="15">
        <v>4525</v>
      </c>
    </row>
    <row r="751" spans="1:9" x14ac:dyDescent="0.2">
      <c r="E751" s="16" t="s">
        <v>269</v>
      </c>
      <c r="G751" s="164">
        <v>10104040</v>
      </c>
      <c r="I751" s="15">
        <v>4282.59</v>
      </c>
    </row>
    <row r="752" spans="1:9" x14ac:dyDescent="0.2">
      <c r="E752" s="16" t="s">
        <v>625</v>
      </c>
      <c r="G752" s="164">
        <v>20201010</v>
      </c>
      <c r="I752" s="15">
        <v>242.41</v>
      </c>
    </row>
    <row r="753" spans="1:9" x14ac:dyDescent="0.2">
      <c r="F753" s="16" t="s">
        <v>708</v>
      </c>
    </row>
    <row r="755" spans="1:9" x14ac:dyDescent="0.2">
      <c r="A755" s="16" t="s">
        <v>505</v>
      </c>
      <c r="B755" s="16" t="s">
        <v>525</v>
      </c>
      <c r="C755" s="6" t="s">
        <v>707</v>
      </c>
      <c r="D755" s="16" t="s">
        <v>110</v>
      </c>
      <c r="G755" s="164">
        <v>50201010</v>
      </c>
      <c r="H755" s="15">
        <v>14230</v>
      </c>
    </row>
    <row r="756" spans="1:9" x14ac:dyDescent="0.2">
      <c r="E756" s="16" t="s">
        <v>269</v>
      </c>
      <c r="G756" s="164">
        <v>10104040</v>
      </c>
      <c r="I756" s="15">
        <v>14230</v>
      </c>
    </row>
    <row r="757" spans="1:9" x14ac:dyDescent="0.2">
      <c r="F757" s="16" t="s">
        <v>706</v>
      </c>
    </row>
    <row r="759" spans="1:9" x14ac:dyDescent="0.2">
      <c r="A759" s="16" t="s">
        <v>505</v>
      </c>
      <c r="B759" s="16" t="s">
        <v>525</v>
      </c>
      <c r="C759" s="6" t="s">
        <v>705</v>
      </c>
      <c r="D759" s="16" t="s">
        <v>704</v>
      </c>
      <c r="G759" s="164">
        <v>50203210</v>
      </c>
      <c r="H759" s="15">
        <v>18000</v>
      </c>
    </row>
    <row r="760" spans="1:9" x14ac:dyDescent="0.2">
      <c r="E760" s="16" t="s">
        <v>269</v>
      </c>
      <c r="G760" s="164">
        <v>10104040</v>
      </c>
      <c r="I760" s="15">
        <v>17280</v>
      </c>
    </row>
    <row r="761" spans="1:9" x14ac:dyDescent="0.2">
      <c r="E761" s="16" t="s">
        <v>625</v>
      </c>
      <c r="G761" s="164">
        <v>20201010</v>
      </c>
      <c r="I761" s="15">
        <v>720</v>
      </c>
    </row>
    <row r="762" spans="1:9" x14ac:dyDescent="0.2">
      <c r="F762" s="16" t="s">
        <v>703</v>
      </c>
    </row>
    <row r="764" spans="1:9" x14ac:dyDescent="0.2">
      <c r="A764" s="16" t="s">
        <v>505</v>
      </c>
      <c r="B764" s="16" t="s">
        <v>525</v>
      </c>
      <c r="C764" s="6" t="s">
        <v>702</v>
      </c>
      <c r="D764" s="16" t="s">
        <v>180</v>
      </c>
      <c r="G764" s="164">
        <v>20101020</v>
      </c>
      <c r="H764" s="15">
        <v>47255.57</v>
      </c>
    </row>
    <row r="765" spans="1:9" x14ac:dyDescent="0.2">
      <c r="D765" s="16" t="s">
        <v>47</v>
      </c>
      <c r="G765" s="164">
        <v>50216010</v>
      </c>
      <c r="H765" s="15">
        <v>199769.91</v>
      </c>
    </row>
    <row r="766" spans="1:9" x14ac:dyDescent="0.2">
      <c r="E766" s="16" t="s">
        <v>269</v>
      </c>
      <c r="G766" s="164">
        <v>10104040</v>
      </c>
      <c r="I766" s="15">
        <v>247025.48</v>
      </c>
    </row>
    <row r="767" spans="1:9" x14ac:dyDescent="0.2">
      <c r="F767" s="16" t="s">
        <v>701</v>
      </c>
    </row>
    <row r="769" spans="1:9" x14ac:dyDescent="0.2">
      <c r="A769" s="16" t="s">
        <v>505</v>
      </c>
      <c r="B769" s="16" t="s">
        <v>525</v>
      </c>
      <c r="C769" s="6" t="s">
        <v>700</v>
      </c>
      <c r="D769" s="16" t="s">
        <v>110</v>
      </c>
      <c r="G769" s="164">
        <v>50201010</v>
      </c>
      <c r="H769" s="15">
        <v>17245</v>
      </c>
    </row>
    <row r="770" spans="1:9" x14ac:dyDescent="0.2">
      <c r="E770" s="16" t="s">
        <v>269</v>
      </c>
      <c r="G770" s="164">
        <v>10104040</v>
      </c>
      <c r="I770" s="15">
        <v>17245</v>
      </c>
    </row>
    <row r="771" spans="1:9" x14ac:dyDescent="0.2">
      <c r="F771" s="16" t="s">
        <v>699</v>
      </c>
    </row>
    <row r="773" spans="1:9" x14ac:dyDescent="0.2">
      <c r="A773" s="16" t="s">
        <v>505</v>
      </c>
      <c r="B773" s="16" t="s">
        <v>525</v>
      </c>
      <c r="C773" s="6" t="s">
        <v>698</v>
      </c>
      <c r="D773" s="16" t="s">
        <v>110</v>
      </c>
      <c r="G773" s="164">
        <v>50201010</v>
      </c>
      <c r="H773" s="15">
        <v>25295</v>
      </c>
    </row>
    <row r="774" spans="1:9" x14ac:dyDescent="0.2">
      <c r="E774" s="16" t="s">
        <v>269</v>
      </c>
      <c r="G774" s="164">
        <v>10104040</v>
      </c>
      <c r="I774" s="15">
        <v>25295</v>
      </c>
    </row>
    <row r="775" spans="1:9" x14ac:dyDescent="0.2">
      <c r="F775" s="16" t="s">
        <v>697</v>
      </c>
    </row>
    <row r="777" spans="1:9" x14ac:dyDescent="0.2">
      <c r="A777" s="16" t="s">
        <v>505</v>
      </c>
      <c r="B777" s="16" t="s">
        <v>525</v>
      </c>
      <c r="C777" s="6" t="s">
        <v>696</v>
      </c>
      <c r="D777" s="16" t="s">
        <v>160</v>
      </c>
      <c r="G777" s="164">
        <v>29999990</v>
      </c>
      <c r="H777" s="15">
        <v>10150</v>
      </c>
    </row>
    <row r="778" spans="1:9" x14ac:dyDescent="0.2">
      <c r="E778" s="16" t="s">
        <v>269</v>
      </c>
      <c r="G778" s="164">
        <v>10104040</v>
      </c>
      <c r="I778" s="15">
        <v>10150</v>
      </c>
    </row>
    <row r="779" spans="1:9" x14ac:dyDescent="0.2">
      <c r="F779" s="16" t="s">
        <v>695</v>
      </c>
    </row>
    <row r="781" spans="1:9" x14ac:dyDescent="0.2">
      <c r="A781" s="16" t="s">
        <v>505</v>
      </c>
      <c r="B781" s="16" t="s">
        <v>525</v>
      </c>
      <c r="C781" s="6" t="s">
        <v>694</v>
      </c>
      <c r="D781" s="16" t="s">
        <v>160</v>
      </c>
      <c r="G781" s="164">
        <v>29999990</v>
      </c>
      <c r="H781" s="15">
        <v>1450</v>
      </c>
    </row>
    <row r="782" spans="1:9" x14ac:dyDescent="0.2">
      <c r="E782" s="16" t="s">
        <v>269</v>
      </c>
      <c r="G782" s="164">
        <v>10104040</v>
      </c>
      <c r="I782" s="15">
        <v>1450</v>
      </c>
    </row>
    <row r="783" spans="1:9" x14ac:dyDescent="0.2">
      <c r="F783" s="16" t="s">
        <v>693</v>
      </c>
    </row>
    <row r="785" spans="1:9" x14ac:dyDescent="0.2">
      <c r="A785" s="16" t="s">
        <v>505</v>
      </c>
      <c r="B785" s="16" t="s">
        <v>525</v>
      </c>
      <c r="C785" s="6" t="s">
        <v>692</v>
      </c>
      <c r="D785" s="16" t="s">
        <v>160</v>
      </c>
      <c r="G785" s="164">
        <v>29999990</v>
      </c>
      <c r="H785" s="15">
        <v>300</v>
      </c>
    </row>
    <row r="786" spans="1:9" x14ac:dyDescent="0.2">
      <c r="E786" s="16" t="s">
        <v>269</v>
      </c>
      <c r="G786" s="164">
        <v>10104040</v>
      </c>
      <c r="I786" s="15">
        <v>300</v>
      </c>
    </row>
    <row r="787" spans="1:9" x14ac:dyDescent="0.2">
      <c r="F787" s="16" t="s">
        <v>691</v>
      </c>
    </row>
    <row r="789" spans="1:9" x14ac:dyDescent="0.2">
      <c r="A789" s="16" t="s">
        <v>505</v>
      </c>
      <c r="B789" s="16" t="s">
        <v>525</v>
      </c>
      <c r="C789" s="6" t="s">
        <v>690</v>
      </c>
      <c r="D789" s="16" t="s">
        <v>160</v>
      </c>
      <c r="G789" s="164">
        <v>29999990</v>
      </c>
      <c r="H789" s="15">
        <v>16736.099999999999</v>
      </c>
    </row>
    <row r="790" spans="1:9" x14ac:dyDescent="0.2">
      <c r="E790" s="16" t="s">
        <v>269</v>
      </c>
      <c r="G790" s="164">
        <v>10104040</v>
      </c>
      <c r="I790" s="15">
        <v>16736.099999999999</v>
      </c>
    </row>
    <row r="791" spans="1:9" x14ac:dyDescent="0.2">
      <c r="F791" s="16" t="s">
        <v>689</v>
      </c>
    </row>
    <row r="793" spans="1:9" x14ac:dyDescent="0.2">
      <c r="A793" s="16" t="s">
        <v>505</v>
      </c>
      <c r="B793" s="16" t="s">
        <v>525</v>
      </c>
      <c r="C793" s="6" t="s">
        <v>688</v>
      </c>
      <c r="D793" s="16" t="s">
        <v>160</v>
      </c>
      <c r="G793" s="164">
        <v>29999990</v>
      </c>
      <c r="H793" s="15">
        <v>2182.67</v>
      </c>
    </row>
    <row r="794" spans="1:9" x14ac:dyDescent="0.2">
      <c r="E794" s="16" t="s">
        <v>269</v>
      </c>
      <c r="G794" s="164">
        <v>10104040</v>
      </c>
      <c r="I794" s="15">
        <v>2182.67</v>
      </c>
    </row>
    <row r="795" spans="1:9" x14ac:dyDescent="0.2">
      <c r="F795" s="16" t="s">
        <v>687</v>
      </c>
    </row>
    <row r="797" spans="1:9" x14ac:dyDescent="0.2">
      <c r="A797" s="16" t="s">
        <v>505</v>
      </c>
      <c r="B797" s="16" t="s">
        <v>525</v>
      </c>
      <c r="C797" s="6" t="s">
        <v>686</v>
      </c>
      <c r="D797" s="16" t="s">
        <v>685</v>
      </c>
      <c r="G797" s="164">
        <v>20201020</v>
      </c>
      <c r="H797" s="15">
        <v>867883.87</v>
      </c>
    </row>
    <row r="798" spans="1:9" x14ac:dyDescent="0.2">
      <c r="D798" s="16" t="s">
        <v>120</v>
      </c>
      <c r="G798" s="164">
        <v>50103010</v>
      </c>
      <c r="H798" s="15">
        <v>575880.6</v>
      </c>
    </row>
    <row r="799" spans="1:9" x14ac:dyDescent="0.2">
      <c r="D799" s="16" t="s">
        <v>684</v>
      </c>
      <c r="G799" s="164">
        <v>50103040</v>
      </c>
      <c r="H799" s="15">
        <v>15200</v>
      </c>
    </row>
    <row r="800" spans="1:9" x14ac:dyDescent="0.2">
      <c r="E800" s="16" t="s">
        <v>269</v>
      </c>
      <c r="G800" s="164">
        <v>10104040</v>
      </c>
      <c r="I800" s="15">
        <v>1458964.47</v>
      </c>
    </row>
    <row r="801" spans="1:9" x14ac:dyDescent="0.2">
      <c r="F801" s="16" t="s">
        <v>683</v>
      </c>
    </row>
    <row r="803" spans="1:9" x14ac:dyDescent="0.2">
      <c r="A803" s="16" t="s">
        <v>505</v>
      </c>
      <c r="B803" s="16" t="s">
        <v>522</v>
      </c>
      <c r="C803" s="6" t="s">
        <v>682</v>
      </c>
      <c r="D803" s="16" t="s">
        <v>610</v>
      </c>
      <c r="G803" s="164">
        <v>20201030</v>
      </c>
      <c r="H803" s="15">
        <v>3470.17</v>
      </c>
    </row>
    <row r="804" spans="1:9" x14ac:dyDescent="0.2">
      <c r="E804" s="16" t="s">
        <v>269</v>
      </c>
      <c r="G804" s="164">
        <v>10104040</v>
      </c>
      <c r="I804" s="15">
        <v>3470.17</v>
      </c>
    </row>
    <row r="805" spans="1:9" x14ac:dyDescent="0.2">
      <c r="F805" s="16" t="s">
        <v>681</v>
      </c>
    </row>
    <row r="807" spans="1:9" x14ac:dyDescent="0.2">
      <c r="A807" s="16" t="s">
        <v>505</v>
      </c>
      <c r="B807" s="16" t="s">
        <v>522</v>
      </c>
      <c r="C807" s="6" t="s">
        <v>680</v>
      </c>
      <c r="D807" s="16" t="s">
        <v>610</v>
      </c>
      <c r="G807" s="164">
        <v>20201030</v>
      </c>
      <c r="H807" s="15">
        <v>3189.84</v>
      </c>
    </row>
    <row r="808" spans="1:9" x14ac:dyDescent="0.2">
      <c r="E808" s="16" t="s">
        <v>269</v>
      </c>
      <c r="G808" s="164">
        <v>10104040</v>
      </c>
      <c r="I808" s="15">
        <v>3189.84</v>
      </c>
    </row>
    <row r="809" spans="1:9" x14ac:dyDescent="0.2">
      <c r="F809" s="16" t="s">
        <v>679</v>
      </c>
    </row>
    <row r="811" spans="1:9" x14ac:dyDescent="0.2">
      <c r="A811" s="16" t="s">
        <v>505</v>
      </c>
      <c r="B811" s="16" t="s">
        <v>522</v>
      </c>
      <c r="C811" s="6" t="s">
        <v>678</v>
      </c>
      <c r="D811" s="16" t="s">
        <v>610</v>
      </c>
      <c r="G811" s="164">
        <v>20201030</v>
      </c>
      <c r="H811" s="15">
        <v>4000</v>
      </c>
    </row>
    <row r="812" spans="1:9" x14ac:dyDescent="0.2">
      <c r="E812" s="16" t="s">
        <v>269</v>
      </c>
      <c r="G812" s="164">
        <v>10104040</v>
      </c>
      <c r="I812" s="15">
        <v>4000</v>
      </c>
    </row>
    <row r="813" spans="1:9" x14ac:dyDescent="0.2">
      <c r="F813" s="16" t="s">
        <v>677</v>
      </c>
    </row>
    <row r="815" spans="1:9" x14ac:dyDescent="0.2">
      <c r="A815" s="16" t="s">
        <v>505</v>
      </c>
      <c r="B815" s="16" t="s">
        <v>522</v>
      </c>
      <c r="C815" s="6" t="s">
        <v>676</v>
      </c>
      <c r="D815" s="16" t="s">
        <v>610</v>
      </c>
      <c r="G815" s="164">
        <v>20201030</v>
      </c>
      <c r="H815" s="15">
        <v>4200</v>
      </c>
    </row>
    <row r="816" spans="1:9" x14ac:dyDescent="0.2">
      <c r="D816" s="16" t="s">
        <v>663</v>
      </c>
      <c r="G816" s="164">
        <v>50103020</v>
      </c>
      <c r="H816" s="15">
        <v>1200</v>
      </c>
    </row>
    <row r="817" spans="1:9" x14ac:dyDescent="0.2">
      <c r="E817" s="16" t="s">
        <v>269</v>
      </c>
      <c r="G817" s="164">
        <v>10104040</v>
      </c>
      <c r="I817" s="15">
        <v>5400</v>
      </c>
    </row>
    <row r="818" spans="1:9" x14ac:dyDescent="0.2">
      <c r="F818" s="16" t="s">
        <v>675</v>
      </c>
    </row>
    <row r="820" spans="1:9" x14ac:dyDescent="0.2">
      <c r="A820" s="16" t="s">
        <v>505</v>
      </c>
      <c r="B820" s="16" t="s">
        <v>522</v>
      </c>
      <c r="C820" s="6" t="s">
        <v>674</v>
      </c>
      <c r="D820" s="16" t="s">
        <v>610</v>
      </c>
      <c r="G820" s="164">
        <v>20201030</v>
      </c>
      <c r="H820" s="15">
        <v>20603.150000000001</v>
      </c>
    </row>
    <row r="821" spans="1:9" x14ac:dyDescent="0.2">
      <c r="E821" s="16" t="s">
        <v>269</v>
      </c>
      <c r="G821" s="164">
        <v>10104040</v>
      </c>
      <c r="I821" s="15">
        <v>20603.150000000001</v>
      </c>
    </row>
    <row r="822" spans="1:9" x14ac:dyDescent="0.2">
      <c r="F822" s="16" t="s">
        <v>673</v>
      </c>
    </row>
    <row r="824" spans="1:9" x14ac:dyDescent="0.2">
      <c r="A824" s="16" t="s">
        <v>505</v>
      </c>
      <c r="B824" s="16" t="s">
        <v>522</v>
      </c>
      <c r="C824" s="6" t="s">
        <v>672</v>
      </c>
      <c r="D824" s="16" t="s">
        <v>610</v>
      </c>
      <c r="G824" s="164">
        <v>20201030</v>
      </c>
      <c r="H824" s="15">
        <v>77809.990000000005</v>
      </c>
    </row>
    <row r="825" spans="1:9" x14ac:dyDescent="0.2">
      <c r="E825" s="16" t="s">
        <v>269</v>
      </c>
      <c r="G825" s="164">
        <v>10104040</v>
      </c>
      <c r="I825" s="15">
        <v>77809.990000000005</v>
      </c>
    </row>
    <row r="826" spans="1:9" x14ac:dyDescent="0.2">
      <c r="F826" s="16" t="s">
        <v>671</v>
      </c>
    </row>
    <row r="828" spans="1:9" x14ac:dyDescent="0.2">
      <c r="A828" s="16" t="s">
        <v>505</v>
      </c>
      <c r="B828" s="16" t="s">
        <v>522</v>
      </c>
      <c r="C828" s="6" t="s">
        <v>670</v>
      </c>
      <c r="D828" s="16" t="s">
        <v>610</v>
      </c>
      <c r="G828" s="164">
        <v>20201030</v>
      </c>
      <c r="H828" s="15">
        <v>47600</v>
      </c>
    </row>
    <row r="829" spans="1:9" x14ac:dyDescent="0.2">
      <c r="E829" s="16" t="s">
        <v>269</v>
      </c>
      <c r="G829" s="164">
        <v>10104040</v>
      </c>
      <c r="I829" s="15">
        <v>47600</v>
      </c>
    </row>
    <row r="830" spans="1:9" x14ac:dyDescent="0.2">
      <c r="F830" s="16" t="s">
        <v>669</v>
      </c>
    </row>
    <row r="832" spans="1:9" x14ac:dyDescent="0.2">
      <c r="A832" s="16" t="s">
        <v>505</v>
      </c>
      <c r="B832" s="16" t="s">
        <v>522</v>
      </c>
      <c r="C832" s="6" t="s">
        <v>668</v>
      </c>
      <c r="D832" s="16" t="s">
        <v>610</v>
      </c>
      <c r="G832" s="164">
        <v>20201030</v>
      </c>
      <c r="H832" s="15">
        <v>194208.5</v>
      </c>
    </row>
    <row r="833" spans="1:9" x14ac:dyDescent="0.2">
      <c r="E833" s="16" t="s">
        <v>269</v>
      </c>
      <c r="G833" s="164">
        <v>10104040</v>
      </c>
      <c r="I833" s="15">
        <v>194208.5</v>
      </c>
    </row>
    <row r="834" spans="1:9" x14ac:dyDescent="0.2">
      <c r="F834" s="16" t="s">
        <v>667</v>
      </c>
    </row>
    <row r="836" spans="1:9" x14ac:dyDescent="0.2">
      <c r="A836" s="16" t="s">
        <v>505</v>
      </c>
      <c r="B836" s="16" t="s">
        <v>522</v>
      </c>
      <c r="C836" s="6" t="s">
        <v>666</v>
      </c>
      <c r="D836" s="16" t="s">
        <v>610</v>
      </c>
      <c r="G836" s="164">
        <v>20201030</v>
      </c>
      <c r="H836" s="15">
        <v>70290</v>
      </c>
    </row>
    <row r="837" spans="1:9" x14ac:dyDescent="0.2">
      <c r="D837" s="16" t="s">
        <v>663</v>
      </c>
      <c r="G837" s="164">
        <v>50103020</v>
      </c>
      <c r="H837" s="15">
        <v>24800</v>
      </c>
    </row>
    <row r="838" spans="1:9" x14ac:dyDescent="0.2">
      <c r="E838" s="16" t="s">
        <v>269</v>
      </c>
      <c r="G838" s="164">
        <v>10104040</v>
      </c>
      <c r="I838" s="15">
        <v>95090</v>
      </c>
    </row>
    <row r="839" spans="1:9" x14ac:dyDescent="0.2">
      <c r="F839" s="16" t="s">
        <v>665</v>
      </c>
    </row>
    <row r="841" spans="1:9" x14ac:dyDescent="0.2">
      <c r="A841" s="16" t="s">
        <v>505</v>
      </c>
      <c r="B841" s="16" t="s">
        <v>522</v>
      </c>
      <c r="C841" s="6" t="s">
        <v>664</v>
      </c>
      <c r="D841" s="16" t="s">
        <v>610</v>
      </c>
      <c r="G841" s="164">
        <v>20201030</v>
      </c>
      <c r="H841" s="15">
        <v>73844.3</v>
      </c>
    </row>
    <row r="842" spans="1:9" x14ac:dyDescent="0.2">
      <c r="D842" s="16" t="s">
        <v>663</v>
      </c>
      <c r="G842" s="164">
        <v>50103020</v>
      </c>
      <c r="H842" s="15">
        <v>14000</v>
      </c>
    </row>
    <row r="843" spans="1:9" x14ac:dyDescent="0.2">
      <c r="E843" s="16" t="s">
        <v>269</v>
      </c>
      <c r="G843" s="164">
        <v>10104040</v>
      </c>
      <c r="I843" s="15">
        <v>87844.3</v>
      </c>
    </row>
    <row r="844" spans="1:9" x14ac:dyDescent="0.2">
      <c r="F844" s="16" t="s">
        <v>662</v>
      </c>
    </row>
    <row r="846" spans="1:9" x14ac:dyDescent="0.2">
      <c r="A846" s="16" t="s">
        <v>505</v>
      </c>
      <c r="B846" s="16" t="s">
        <v>511</v>
      </c>
      <c r="C846" s="6" t="s">
        <v>661</v>
      </c>
      <c r="D846" s="16" t="s">
        <v>110</v>
      </c>
      <c r="G846" s="164">
        <v>50201010</v>
      </c>
      <c r="H846" s="15">
        <v>48490</v>
      </c>
    </row>
    <row r="847" spans="1:9" x14ac:dyDescent="0.2">
      <c r="E847" s="16" t="s">
        <v>269</v>
      </c>
      <c r="G847" s="164">
        <v>10104040</v>
      </c>
      <c r="I847" s="15">
        <v>48490</v>
      </c>
    </row>
    <row r="848" spans="1:9" x14ac:dyDescent="0.2">
      <c r="F848" s="16" t="s">
        <v>660</v>
      </c>
    </row>
    <row r="850" spans="1:9" x14ac:dyDescent="0.2">
      <c r="A850" s="16" t="s">
        <v>505</v>
      </c>
      <c r="B850" s="16" t="s">
        <v>511</v>
      </c>
      <c r="C850" s="6" t="s">
        <v>659</v>
      </c>
      <c r="D850" s="16" t="s">
        <v>110</v>
      </c>
      <c r="G850" s="164">
        <v>50201010</v>
      </c>
      <c r="H850" s="15">
        <v>44925</v>
      </c>
    </row>
    <row r="851" spans="1:9" x14ac:dyDescent="0.2">
      <c r="E851" s="16" t="s">
        <v>269</v>
      </c>
      <c r="G851" s="164">
        <v>10104040</v>
      </c>
      <c r="I851" s="15">
        <v>44925</v>
      </c>
    </row>
    <row r="852" spans="1:9" x14ac:dyDescent="0.2">
      <c r="F852" s="16" t="s">
        <v>658</v>
      </c>
    </row>
    <row r="854" spans="1:9" x14ac:dyDescent="0.2">
      <c r="A854" s="16" t="s">
        <v>505</v>
      </c>
      <c r="B854" s="16" t="s">
        <v>511</v>
      </c>
      <c r="C854" s="6" t="s">
        <v>657</v>
      </c>
      <c r="D854" s="16" t="s">
        <v>110</v>
      </c>
      <c r="G854" s="164">
        <v>50201010</v>
      </c>
      <c r="H854" s="15">
        <v>66362</v>
      </c>
    </row>
    <row r="855" spans="1:9" x14ac:dyDescent="0.2">
      <c r="E855" s="16" t="s">
        <v>269</v>
      </c>
      <c r="G855" s="164">
        <v>10104040</v>
      </c>
      <c r="I855" s="15">
        <v>66362</v>
      </c>
    </row>
    <row r="856" spans="1:9" x14ac:dyDescent="0.2">
      <c r="F856" s="16" t="s">
        <v>656</v>
      </c>
    </row>
    <row r="858" spans="1:9" x14ac:dyDescent="0.2">
      <c r="A858" s="16" t="s">
        <v>505</v>
      </c>
      <c r="B858" s="16" t="s">
        <v>511</v>
      </c>
      <c r="C858" s="6" t="s">
        <v>655</v>
      </c>
      <c r="D858" s="16" t="s">
        <v>47</v>
      </c>
      <c r="G858" s="164">
        <v>50216010</v>
      </c>
      <c r="H858" s="15">
        <v>7200</v>
      </c>
    </row>
    <row r="859" spans="1:9" x14ac:dyDescent="0.2">
      <c r="E859" s="16" t="s">
        <v>269</v>
      </c>
      <c r="G859" s="164">
        <v>10104040</v>
      </c>
      <c r="I859" s="15">
        <v>7200</v>
      </c>
    </row>
    <row r="860" spans="1:9" x14ac:dyDescent="0.2">
      <c r="F860" s="16" t="s">
        <v>654</v>
      </c>
    </row>
    <row r="862" spans="1:9" x14ac:dyDescent="0.2">
      <c r="A862" s="16" t="s">
        <v>505</v>
      </c>
      <c r="B862" s="16" t="s">
        <v>511</v>
      </c>
      <c r="C862" s="6" t="s">
        <v>653</v>
      </c>
      <c r="D862" s="16" t="s">
        <v>180</v>
      </c>
      <c r="G862" s="164">
        <v>20101020</v>
      </c>
      <c r="H862" s="15">
        <v>10652.68</v>
      </c>
    </row>
    <row r="863" spans="1:9" x14ac:dyDescent="0.2">
      <c r="E863" s="16" t="s">
        <v>269</v>
      </c>
      <c r="G863" s="164">
        <v>10104040</v>
      </c>
      <c r="I863" s="15">
        <v>10652.68</v>
      </c>
    </row>
    <row r="864" spans="1:9" x14ac:dyDescent="0.2">
      <c r="F864" s="16" t="s">
        <v>652</v>
      </c>
    </row>
    <row r="866" spans="1:9" x14ac:dyDescent="0.2">
      <c r="A866" s="16" t="s">
        <v>505</v>
      </c>
      <c r="B866" s="16" t="s">
        <v>511</v>
      </c>
      <c r="C866" s="6" t="s">
        <v>651</v>
      </c>
      <c r="D866" s="16" t="s">
        <v>110</v>
      </c>
      <c r="G866" s="164">
        <v>50201010</v>
      </c>
      <c r="H866" s="15">
        <v>50196</v>
      </c>
    </row>
    <row r="867" spans="1:9" x14ac:dyDescent="0.2">
      <c r="E867" s="16" t="s">
        <v>269</v>
      </c>
      <c r="G867" s="164">
        <v>10104040</v>
      </c>
      <c r="I867" s="15">
        <v>50196</v>
      </c>
    </row>
    <row r="868" spans="1:9" x14ac:dyDescent="0.2">
      <c r="F868" s="16" t="s">
        <v>650</v>
      </c>
    </row>
    <row r="870" spans="1:9" x14ac:dyDescent="0.2">
      <c r="A870" s="16" t="s">
        <v>505</v>
      </c>
      <c r="B870" s="16" t="s">
        <v>511</v>
      </c>
      <c r="C870" s="6" t="s">
        <v>649</v>
      </c>
      <c r="D870" s="16" t="s">
        <v>160</v>
      </c>
      <c r="G870" s="164">
        <v>29999990</v>
      </c>
      <c r="H870" s="15">
        <v>715</v>
      </c>
    </row>
    <row r="871" spans="1:9" x14ac:dyDescent="0.2">
      <c r="E871" s="16" t="s">
        <v>269</v>
      </c>
      <c r="G871" s="164">
        <v>10104040</v>
      </c>
      <c r="I871" s="15">
        <v>715</v>
      </c>
    </row>
    <row r="872" spans="1:9" x14ac:dyDescent="0.2">
      <c r="F872" s="16" t="s">
        <v>648</v>
      </c>
    </row>
    <row r="874" spans="1:9" x14ac:dyDescent="0.2">
      <c r="A874" s="16" t="s">
        <v>505</v>
      </c>
      <c r="B874" s="16" t="s">
        <v>511</v>
      </c>
      <c r="C874" s="6" t="s">
        <v>647</v>
      </c>
      <c r="D874" s="16" t="s">
        <v>66</v>
      </c>
      <c r="G874" s="164">
        <v>50211990</v>
      </c>
      <c r="H874" s="15">
        <v>131769.64000000001</v>
      </c>
    </row>
    <row r="875" spans="1:9" x14ac:dyDescent="0.2">
      <c r="E875" s="16" t="s">
        <v>269</v>
      </c>
      <c r="G875" s="164">
        <v>10104040</v>
      </c>
      <c r="I875" s="15">
        <v>112941.1</v>
      </c>
    </row>
    <row r="876" spans="1:9" x14ac:dyDescent="0.2">
      <c r="E876" s="16" t="s">
        <v>625</v>
      </c>
      <c r="G876" s="164">
        <v>20201010</v>
      </c>
      <c r="I876" s="15">
        <v>18828.54</v>
      </c>
    </row>
    <row r="877" spans="1:9" x14ac:dyDescent="0.2">
      <c r="F877" s="16" t="s">
        <v>646</v>
      </c>
    </row>
    <row r="879" spans="1:9" x14ac:dyDescent="0.2">
      <c r="A879" s="16" t="s">
        <v>505</v>
      </c>
      <c r="B879" s="16" t="s">
        <v>511</v>
      </c>
      <c r="C879" s="6" t="s">
        <v>645</v>
      </c>
      <c r="D879" s="16" t="s">
        <v>644</v>
      </c>
      <c r="G879" s="164">
        <v>50102050</v>
      </c>
      <c r="H879" s="15">
        <v>19500</v>
      </c>
    </row>
    <row r="880" spans="1:9" x14ac:dyDescent="0.2">
      <c r="E880" s="16" t="s">
        <v>269</v>
      </c>
      <c r="G880" s="164">
        <v>10104040</v>
      </c>
      <c r="I880" s="15">
        <v>15070</v>
      </c>
    </row>
    <row r="881" spans="1:9" x14ac:dyDescent="0.2">
      <c r="E881" s="16" t="s">
        <v>625</v>
      </c>
      <c r="G881" s="164">
        <v>20201010</v>
      </c>
      <c r="I881" s="15">
        <v>4430</v>
      </c>
    </row>
    <row r="882" spans="1:9" x14ac:dyDescent="0.2">
      <c r="F882" s="16" t="s">
        <v>643</v>
      </c>
    </row>
    <row r="884" spans="1:9" x14ac:dyDescent="0.2">
      <c r="A884" s="16" t="s">
        <v>505</v>
      </c>
      <c r="B884" s="16" t="s">
        <v>511</v>
      </c>
      <c r="C884" s="6" t="s">
        <v>642</v>
      </c>
      <c r="D884" s="16" t="s">
        <v>160</v>
      </c>
      <c r="G884" s="164">
        <v>29999990</v>
      </c>
      <c r="H884" s="15">
        <v>3100</v>
      </c>
    </row>
    <row r="885" spans="1:9" x14ac:dyDescent="0.2">
      <c r="E885" s="16" t="s">
        <v>269</v>
      </c>
      <c r="G885" s="164">
        <v>10104040</v>
      </c>
      <c r="I885" s="15">
        <v>3100</v>
      </c>
    </row>
    <row r="886" spans="1:9" x14ac:dyDescent="0.2">
      <c r="F886" s="16" t="s">
        <v>641</v>
      </c>
    </row>
    <row r="888" spans="1:9" x14ac:dyDescent="0.2">
      <c r="A888" s="16" t="s">
        <v>505</v>
      </c>
      <c r="B888" s="16" t="s">
        <v>511</v>
      </c>
      <c r="C888" s="6" t="s">
        <v>640</v>
      </c>
      <c r="D888" s="16" t="s">
        <v>160</v>
      </c>
      <c r="G888" s="164">
        <v>29999990</v>
      </c>
      <c r="H888" s="15">
        <v>5259.01</v>
      </c>
    </row>
    <row r="889" spans="1:9" x14ac:dyDescent="0.2">
      <c r="E889" s="16" t="s">
        <v>269</v>
      </c>
      <c r="G889" s="164">
        <v>10104040</v>
      </c>
      <c r="I889" s="15">
        <v>5259.01</v>
      </c>
    </row>
    <row r="890" spans="1:9" x14ac:dyDescent="0.2">
      <c r="F890" s="16" t="s">
        <v>639</v>
      </c>
    </row>
    <row r="892" spans="1:9" x14ac:dyDescent="0.2">
      <c r="A892" s="16" t="s">
        <v>505</v>
      </c>
      <c r="B892" s="16" t="s">
        <v>511</v>
      </c>
      <c r="C892" s="6" t="s">
        <v>638</v>
      </c>
      <c r="D892" s="16" t="s">
        <v>170</v>
      </c>
      <c r="G892" s="164">
        <v>20201040</v>
      </c>
      <c r="H892" s="15">
        <v>195092.1</v>
      </c>
    </row>
    <row r="893" spans="1:9" x14ac:dyDescent="0.2">
      <c r="E893" s="16" t="s">
        <v>269</v>
      </c>
      <c r="G893" s="164">
        <v>10104040</v>
      </c>
      <c r="I893" s="15">
        <v>195092.1</v>
      </c>
    </row>
    <row r="894" spans="1:9" x14ac:dyDescent="0.2">
      <c r="F894" s="16" t="s">
        <v>637</v>
      </c>
    </row>
    <row r="896" spans="1:9" x14ac:dyDescent="0.2">
      <c r="A896" s="16" t="s">
        <v>505</v>
      </c>
      <c r="B896" s="16" t="s">
        <v>511</v>
      </c>
      <c r="C896" s="6" t="s">
        <v>636</v>
      </c>
      <c r="D896" s="16" t="s">
        <v>170</v>
      </c>
      <c r="G896" s="164">
        <v>20201040</v>
      </c>
      <c r="H896" s="15">
        <v>66884.47</v>
      </c>
    </row>
    <row r="897" spans="1:9" x14ac:dyDescent="0.2">
      <c r="D897" s="16" t="s">
        <v>635</v>
      </c>
      <c r="G897" s="164">
        <v>50103030</v>
      </c>
      <c r="H897" s="15">
        <v>65878.22</v>
      </c>
    </row>
    <row r="898" spans="1:9" x14ac:dyDescent="0.2">
      <c r="E898" s="16" t="s">
        <v>269</v>
      </c>
      <c r="G898" s="164">
        <v>10104040</v>
      </c>
      <c r="I898" s="15">
        <v>132762.69</v>
      </c>
    </row>
    <row r="899" spans="1:9" x14ac:dyDescent="0.2">
      <c r="F899" s="16" t="s">
        <v>634</v>
      </c>
    </row>
    <row r="901" spans="1:9" x14ac:dyDescent="0.2">
      <c r="A901" s="16" t="s">
        <v>505</v>
      </c>
      <c r="B901" s="16" t="s">
        <v>508</v>
      </c>
      <c r="C901" s="6" t="s">
        <v>633</v>
      </c>
      <c r="D901" s="16" t="s">
        <v>632</v>
      </c>
      <c r="G901" s="164">
        <v>50213040</v>
      </c>
      <c r="H901" s="15">
        <v>102710</v>
      </c>
    </row>
    <row r="902" spans="1:9" x14ac:dyDescent="0.2">
      <c r="E902" s="16" t="s">
        <v>269</v>
      </c>
      <c r="G902" s="164">
        <v>10104040</v>
      </c>
      <c r="I902" s="15">
        <v>97207.679999999993</v>
      </c>
    </row>
    <row r="903" spans="1:9" x14ac:dyDescent="0.2">
      <c r="E903" s="16" t="s">
        <v>625</v>
      </c>
      <c r="G903" s="164">
        <v>20201010</v>
      </c>
      <c r="I903" s="15">
        <v>5502.32</v>
      </c>
    </row>
    <row r="904" spans="1:9" x14ac:dyDescent="0.2">
      <c r="F904" s="16" t="s">
        <v>631</v>
      </c>
    </row>
    <row r="906" spans="1:9" x14ac:dyDescent="0.2">
      <c r="A906" s="16" t="s">
        <v>505</v>
      </c>
      <c r="B906" s="16" t="s">
        <v>508</v>
      </c>
      <c r="C906" s="6" t="s">
        <v>630</v>
      </c>
      <c r="D906" s="16" t="s">
        <v>83</v>
      </c>
      <c r="G906" s="164">
        <v>50203990</v>
      </c>
      <c r="H906" s="15">
        <v>66500</v>
      </c>
    </row>
    <row r="907" spans="1:9" x14ac:dyDescent="0.2">
      <c r="E907" s="16" t="s">
        <v>269</v>
      </c>
      <c r="G907" s="164">
        <v>10104040</v>
      </c>
      <c r="I907" s="15">
        <v>62937.5</v>
      </c>
    </row>
    <row r="908" spans="1:9" x14ac:dyDescent="0.2">
      <c r="E908" s="16" t="s">
        <v>625</v>
      </c>
      <c r="G908" s="164">
        <v>20201010</v>
      </c>
      <c r="I908" s="15">
        <v>3562.5</v>
      </c>
    </row>
    <row r="909" spans="1:9" x14ac:dyDescent="0.2">
      <c r="F909" s="16" t="s">
        <v>629</v>
      </c>
    </row>
    <row r="911" spans="1:9" x14ac:dyDescent="0.2">
      <c r="A911" s="16" t="s">
        <v>505</v>
      </c>
      <c r="B911" s="16" t="s">
        <v>508</v>
      </c>
      <c r="C911" s="6" t="s">
        <v>628</v>
      </c>
      <c r="D911" s="16" t="s">
        <v>53</v>
      </c>
      <c r="G911" s="164">
        <v>50214990</v>
      </c>
      <c r="H911" s="15">
        <v>130000</v>
      </c>
    </row>
    <row r="912" spans="1:9" x14ac:dyDescent="0.2">
      <c r="E912" s="16" t="s">
        <v>269</v>
      </c>
      <c r="G912" s="164">
        <v>10104040</v>
      </c>
      <c r="I912" s="15">
        <v>130000</v>
      </c>
    </row>
    <row r="913" spans="1:9" x14ac:dyDescent="0.2">
      <c r="F913" s="16" t="s">
        <v>627</v>
      </c>
    </row>
    <row r="915" spans="1:9" x14ac:dyDescent="0.2">
      <c r="A915" s="16" t="s">
        <v>505</v>
      </c>
      <c r="B915" s="16" t="s">
        <v>508</v>
      </c>
      <c r="C915" s="6" t="s">
        <v>626</v>
      </c>
      <c r="D915" s="16" t="s">
        <v>66</v>
      </c>
      <c r="G915" s="164">
        <v>50211990</v>
      </c>
      <c r="H915" s="15">
        <v>17288.259999999998</v>
      </c>
    </row>
    <row r="916" spans="1:9" x14ac:dyDescent="0.2">
      <c r="E916" s="16" t="s">
        <v>269</v>
      </c>
      <c r="G916" s="164">
        <v>10104040</v>
      </c>
      <c r="I916" s="15">
        <v>16423.849999999999</v>
      </c>
    </row>
    <row r="917" spans="1:9" x14ac:dyDescent="0.2">
      <c r="E917" s="16" t="s">
        <v>625</v>
      </c>
      <c r="G917" s="164">
        <v>20201010</v>
      </c>
      <c r="I917" s="15">
        <v>864.41</v>
      </c>
    </row>
    <row r="918" spans="1:9" x14ac:dyDescent="0.2">
      <c r="F918" s="16" t="s">
        <v>624</v>
      </c>
    </row>
    <row r="920" spans="1:9" x14ac:dyDescent="0.2">
      <c r="A920" s="16" t="s">
        <v>505</v>
      </c>
      <c r="B920" s="16" t="s">
        <v>508</v>
      </c>
      <c r="C920" s="6" t="s">
        <v>623</v>
      </c>
      <c r="D920" s="16" t="s">
        <v>110</v>
      </c>
      <c r="G920" s="164">
        <v>50201010</v>
      </c>
      <c r="H920" s="15">
        <v>27150</v>
      </c>
    </row>
    <row r="921" spans="1:9" x14ac:dyDescent="0.2">
      <c r="E921" s="16" t="s">
        <v>269</v>
      </c>
      <c r="G921" s="164">
        <v>10104040</v>
      </c>
      <c r="I921" s="15">
        <v>27150</v>
      </c>
    </row>
    <row r="922" spans="1:9" x14ac:dyDescent="0.2">
      <c r="F922" s="16" t="s">
        <v>622</v>
      </c>
    </row>
    <row r="924" spans="1:9" x14ac:dyDescent="0.2">
      <c r="A924" s="16" t="s">
        <v>505</v>
      </c>
      <c r="B924" s="16" t="s">
        <v>508</v>
      </c>
      <c r="C924" s="6" t="s">
        <v>621</v>
      </c>
      <c r="D924" s="16" t="s">
        <v>110</v>
      </c>
      <c r="G924" s="164">
        <v>50201010</v>
      </c>
      <c r="H924" s="15">
        <v>46005</v>
      </c>
    </row>
    <row r="925" spans="1:9" x14ac:dyDescent="0.2">
      <c r="E925" s="16" t="s">
        <v>269</v>
      </c>
      <c r="G925" s="164">
        <v>10104040</v>
      </c>
      <c r="I925" s="15">
        <v>46005</v>
      </c>
    </row>
    <row r="926" spans="1:9" x14ac:dyDescent="0.2">
      <c r="F926" s="16" t="s">
        <v>620</v>
      </c>
    </row>
    <row r="928" spans="1:9" x14ac:dyDescent="0.2">
      <c r="A928" s="16" t="s">
        <v>505</v>
      </c>
      <c r="B928" s="16" t="s">
        <v>508</v>
      </c>
      <c r="C928" s="6" t="s">
        <v>619</v>
      </c>
      <c r="D928" s="16" t="s">
        <v>110</v>
      </c>
      <c r="G928" s="164">
        <v>50201010</v>
      </c>
      <c r="H928" s="15">
        <v>17400</v>
      </c>
    </row>
    <row r="929" spans="1:9" x14ac:dyDescent="0.2">
      <c r="E929" s="16" t="s">
        <v>269</v>
      </c>
      <c r="G929" s="164">
        <v>10104040</v>
      </c>
      <c r="I929" s="15">
        <v>17400</v>
      </c>
    </row>
    <row r="930" spans="1:9" x14ac:dyDescent="0.2">
      <c r="F930" s="16" t="s">
        <v>618</v>
      </c>
    </row>
    <row r="932" spans="1:9" x14ac:dyDescent="0.2">
      <c r="A932" s="16" t="s">
        <v>505</v>
      </c>
      <c r="B932" s="16" t="s">
        <v>508</v>
      </c>
      <c r="C932" s="6" t="s">
        <v>617</v>
      </c>
      <c r="D932" s="16" t="s">
        <v>110</v>
      </c>
      <c r="G932" s="164">
        <v>50201010</v>
      </c>
      <c r="H932" s="15">
        <v>32335</v>
      </c>
    </row>
    <row r="933" spans="1:9" x14ac:dyDescent="0.2">
      <c r="E933" s="16" t="s">
        <v>269</v>
      </c>
      <c r="G933" s="164">
        <v>10104040</v>
      </c>
      <c r="I933" s="15">
        <v>32335</v>
      </c>
    </row>
    <row r="934" spans="1:9" x14ac:dyDescent="0.2">
      <c r="F934" s="16" t="s">
        <v>616</v>
      </c>
    </row>
    <row r="936" spans="1:9" x14ac:dyDescent="0.2">
      <c r="A936" s="16" t="s">
        <v>505</v>
      </c>
      <c r="B936" s="16" t="s">
        <v>508</v>
      </c>
      <c r="C936" s="6" t="s">
        <v>615</v>
      </c>
      <c r="D936" s="16" t="s">
        <v>110</v>
      </c>
      <c r="G936" s="164">
        <v>50201010</v>
      </c>
      <c r="H936" s="15">
        <v>11605</v>
      </c>
    </row>
    <row r="937" spans="1:9" x14ac:dyDescent="0.2">
      <c r="E937" s="16" t="s">
        <v>269</v>
      </c>
      <c r="G937" s="164">
        <v>10104040</v>
      </c>
      <c r="I937" s="15">
        <v>11605</v>
      </c>
    </row>
    <row r="938" spans="1:9" x14ac:dyDescent="0.2">
      <c r="F938" s="16" t="s">
        <v>614</v>
      </c>
    </row>
    <row r="940" spans="1:9" x14ac:dyDescent="0.2">
      <c r="A940" s="16" t="s">
        <v>505</v>
      </c>
      <c r="B940" s="16" t="s">
        <v>504</v>
      </c>
      <c r="C940" s="6" t="s">
        <v>613</v>
      </c>
      <c r="D940" s="16" t="s">
        <v>610</v>
      </c>
      <c r="G940" s="164">
        <v>20201030</v>
      </c>
      <c r="H940" s="15">
        <v>39000</v>
      </c>
    </row>
    <row r="941" spans="1:9" x14ac:dyDescent="0.2">
      <c r="E941" s="16" t="s">
        <v>269</v>
      </c>
      <c r="G941" s="164">
        <v>10104040</v>
      </c>
      <c r="I941" s="15">
        <v>39000</v>
      </c>
    </row>
    <row r="942" spans="1:9" x14ac:dyDescent="0.2">
      <c r="F942" s="16" t="s">
        <v>612</v>
      </c>
    </row>
    <row r="944" spans="1:9" x14ac:dyDescent="0.2">
      <c r="A944" s="16" t="s">
        <v>505</v>
      </c>
      <c r="B944" s="16" t="s">
        <v>504</v>
      </c>
      <c r="C944" s="6" t="s">
        <v>611</v>
      </c>
      <c r="D944" s="16" t="s">
        <v>610</v>
      </c>
      <c r="G944" s="164">
        <v>20201030</v>
      </c>
      <c r="H944" s="15">
        <v>52950</v>
      </c>
    </row>
    <row r="945" spans="3:9" x14ac:dyDescent="0.2">
      <c r="E945" s="16" t="s">
        <v>269</v>
      </c>
      <c r="G945" s="164">
        <v>10104040</v>
      </c>
      <c r="I945" s="15">
        <v>52950</v>
      </c>
    </row>
    <row r="946" spans="3:9" x14ac:dyDescent="0.2">
      <c r="F946" s="16" t="s">
        <v>609</v>
      </c>
    </row>
    <row r="949" spans="3:9" x14ac:dyDescent="0.2">
      <c r="C949" s="163" t="s">
        <v>498</v>
      </c>
      <c r="E949" s="15">
        <v>28034634.199999999</v>
      </c>
      <c r="F949" s="15">
        <v>28034634.199999999</v>
      </c>
    </row>
    <row r="954" spans="3:9" x14ac:dyDescent="0.2">
      <c r="D954" s="4" t="s">
        <v>501</v>
      </c>
    </row>
    <row r="957" spans="3:9" x14ac:dyDescent="0.2">
      <c r="F957" s="8" t="s">
        <v>5</v>
      </c>
    </row>
    <row r="958" spans="3:9" x14ac:dyDescent="0.2">
      <c r="F958" s="6" t="s">
        <v>500</v>
      </c>
    </row>
    <row r="960" spans="3:9" x14ac:dyDescent="0.2">
      <c r="F960" s="6" t="s">
        <v>2</v>
      </c>
    </row>
    <row r="962" spans="1:7" x14ac:dyDescent="0.2">
      <c r="A962" s="3" t="s">
        <v>608</v>
      </c>
      <c r="G962"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81"/>
  <sheetViews>
    <sheetView workbookViewId="0"/>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600</v>
      </c>
      <c r="C19" s="6" t="s">
        <v>1072</v>
      </c>
      <c r="D19" s="16" t="s">
        <v>275</v>
      </c>
      <c r="G19" s="164">
        <v>10104010</v>
      </c>
      <c r="H19" s="15">
        <v>60000</v>
      </c>
    </row>
    <row r="20" spans="1:9" x14ac:dyDescent="0.2">
      <c r="E20" s="16" t="s">
        <v>283</v>
      </c>
      <c r="G20" s="164">
        <v>10101010</v>
      </c>
      <c r="I20" s="15">
        <v>60000</v>
      </c>
    </row>
    <row r="21" spans="1:9" x14ac:dyDescent="0.2">
      <c r="F21" s="16" t="s">
        <v>1071</v>
      </c>
    </row>
    <row r="23" spans="1:9" x14ac:dyDescent="0.2">
      <c r="A23" s="16" t="s">
        <v>505</v>
      </c>
      <c r="B23" s="16" t="s">
        <v>600</v>
      </c>
      <c r="C23" s="6" t="s">
        <v>1070</v>
      </c>
      <c r="D23" s="16" t="s">
        <v>275</v>
      </c>
      <c r="G23" s="164">
        <v>10104010</v>
      </c>
      <c r="H23" s="15">
        <v>13635</v>
      </c>
    </row>
    <row r="24" spans="1:9" x14ac:dyDescent="0.2">
      <c r="E24" s="16" t="s">
        <v>283</v>
      </c>
      <c r="G24" s="164">
        <v>10101010</v>
      </c>
      <c r="I24" s="15">
        <v>13635</v>
      </c>
    </row>
    <row r="25" spans="1:9" x14ac:dyDescent="0.2">
      <c r="F25" s="16" t="s">
        <v>1069</v>
      </c>
    </row>
    <row r="27" spans="1:9" x14ac:dyDescent="0.2">
      <c r="A27" s="16" t="s">
        <v>505</v>
      </c>
      <c r="B27" s="16" t="s">
        <v>597</v>
      </c>
      <c r="C27" s="6" t="s">
        <v>1068</v>
      </c>
      <c r="D27" s="16" t="s">
        <v>275</v>
      </c>
      <c r="G27" s="164">
        <v>10104010</v>
      </c>
      <c r="H27" s="15">
        <v>300</v>
      </c>
    </row>
    <row r="28" spans="1:9" x14ac:dyDescent="0.2">
      <c r="E28" s="16" t="s">
        <v>283</v>
      </c>
      <c r="G28" s="164">
        <v>10101010</v>
      </c>
      <c r="I28" s="15">
        <v>300</v>
      </c>
    </row>
    <row r="29" spans="1:9" x14ac:dyDescent="0.2">
      <c r="F29" s="16" t="s">
        <v>1067</v>
      </c>
    </row>
    <row r="31" spans="1:9" x14ac:dyDescent="0.2">
      <c r="A31" s="16" t="s">
        <v>505</v>
      </c>
      <c r="B31" s="16" t="s">
        <v>590</v>
      </c>
      <c r="C31" s="6" t="s">
        <v>1066</v>
      </c>
      <c r="D31" s="16" t="s">
        <v>275</v>
      </c>
      <c r="G31" s="164">
        <v>10104010</v>
      </c>
      <c r="H31" s="15">
        <v>3175</v>
      </c>
    </row>
    <row r="32" spans="1:9" x14ac:dyDescent="0.2">
      <c r="E32" s="16" t="s">
        <v>283</v>
      </c>
      <c r="G32" s="164">
        <v>10101010</v>
      </c>
      <c r="I32" s="15">
        <v>3175</v>
      </c>
    </row>
    <row r="33" spans="1:9" x14ac:dyDescent="0.2">
      <c r="F33" s="16" t="s">
        <v>1065</v>
      </c>
    </row>
    <row r="35" spans="1:9" x14ac:dyDescent="0.2">
      <c r="A35" s="16" t="s">
        <v>505</v>
      </c>
      <c r="B35" s="16" t="s">
        <v>590</v>
      </c>
      <c r="C35" s="6" t="s">
        <v>1064</v>
      </c>
      <c r="D35" s="16" t="s">
        <v>275</v>
      </c>
      <c r="G35" s="164">
        <v>10104010</v>
      </c>
      <c r="H35" s="15">
        <v>1000</v>
      </c>
    </row>
    <row r="36" spans="1:9" x14ac:dyDescent="0.2">
      <c r="E36" s="16" t="s">
        <v>283</v>
      </c>
      <c r="G36" s="164">
        <v>10101010</v>
      </c>
      <c r="I36" s="15">
        <v>1000</v>
      </c>
    </row>
    <row r="37" spans="1:9" x14ac:dyDescent="0.2">
      <c r="F37" s="16" t="s">
        <v>1063</v>
      </c>
    </row>
    <row r="39" spans="1:9" x14ac:dyDescent="0.2">
      <c r="A39" s="16" t="s">
        <v>505</v>
      </c>
      <c r="B39" s="16" t="s">
        <v>587</v>
      </c>
      <c r="C39" s="6" t="s">
        <v>1062</v>
      </c>
      <c r="D39" s="16" t="s">
        <v>275</v>
      </c>
      <c r="G39" s="164">
        <v>10104010</v>
      </c>
      <c r="H39" s="15">
        <v>243687.78</v>
      </c>
    </row>
    <row r="40" spans="1:9" x14ac:dyDescent="0.2">
      <c r="E40" s="16" t="s">
        <v>283</v>
      </c>
      <c r="G40" s="164">
        <v>10101010</v>
      </c>
      <c r="I40" s="15">
        <v>243687.78</v>
      </c>
    </row>
    <row r="41" spans="1:9" x14ac:dyDescent="0.2">
      <c r="F41" s="16" t="s">
        <v>1061</v>
      </c>
    </row>
    <row r="43" spans="1:9" x14ac:dyDescent="0.2">
      <c r="A43" s="16" t="s">
        <v>505</v>
      </c>
      <c r="B43" s="16" t="s">
        <v>587</v>
      </c>
      <c r="C43" s="6" t="s">
        <v>1060</v>
      </c>
      <c r="D43" s="16" t="s">
        <v>275</v>
      </c>
      <c r="G43" s="164">
        <v>10104010</v>
      </c>
      <c r="H43" s="15">
        <v>34960</v>
      </c>
    </row>
    <row r="44" spans="1:9" x14ac:dyDescent="0.2">
      <c r="E44" s="16" t="s">
        <v>283</v>
      </c>
      <c r="G44" s="164">
        <v>10101010</v>
      </c>
      <c r="I44" s="15">
        <v>34960</v>
      </c>
    </row>
    <row r="45" spans="1:9" x14ac:dyDescent="0.2">
      <c r="F45" s="16" t="s">
        <v>1059</v>
      </c>
    </row>
    <row r="47" spans="1:9" x14ac:dyDescent="0.2">
      <c r="A47" s="16" t="s">
        <v>505</v>
      </c>
      <c r="B47" s="16" t="s">
        <v>587</v>
      </c>
      <c r="C47" s="6" t="s">
        <v>1058</v>
      </c>
      <c r="D47" s="16" t="s">
        <v>275</v>
      </c>
      <c r="G47" s="164">
        <v>10104010</v>
      </c>
      <c r="H47" s="15">
        <v>300</v>
      </c>
    </row>
    <row r="48" spans="1:9" x14ac:dyDescent="0.2">
      <c r="E48" s="16" t="s">
        <v>283</v>
      </c>
      <c r="G48" s="164">
        <v>10101010</v>
      </c>
      <c r="I48" s="15">
        <v>300</v>
      </c>
    </row>
    <row r="49" spans="1:9" x14ac:dyDescent="0.2">
      <c r="F49" s="16" t="s">
        <v>1057</v>
      </c>
    </row>
    <row r="51" spans="1:9" x14ac:dyDescent="0.2">
      <c r="A51" s="16" t="s">
        <v>505</v>
      </c>
      <c r="B51" s="16" t="s">
        <v>582</v>
      </c>
      <c r="C51" s="6" t="s">
        <v>1056</v>
      </c>
      <c r="D51" s="16" t="s">
        <v>1055</v>
      </c>
      <c r="G51" s="164">
        <v>10102020</v>
      </c>
      <c r="H51" s="15">
        <v>5500</v>
      </c>
    </row>
    <row r="52" spans="1:9" x14ac:dyDescent="0.2">
      <c r="E52" s="16" t="s">
        <v>283</v>
      </c>
      <c r="G52" s="164">
        <v>10101010</v>
      </c>
      <c r="I52" s="15">
        <v>5500</v>
      </c>
    </row>
    <row r="53" spans="1:9" x14ac:dyDescent="0.2">
      <c r="F53" s="16" t="s">
        <v>1054</v>
      </c>
    </row>
    <row r="55" spans="1:9" x14ac:dyDescent="0.2">
      <c r="A55" s="16" t="s">
        <v>505</v>
      </c>
      <c r="B55" s="16" t="s">
        <v>579</v>
      </c>
      <c r="C55" s="6" t="s">
        <v>1053</v>
      </c>
      <c r="D55" s="16" t="s">
        <v>275</v>
      </c>
      <c r="G55" s="164">
        <v>10104010</v>
      </c>
      <c r="H55" s="15">
        <v>20217</v>
      </c>
    </row>
    <row r="56" spans="1:9" x14ac:dyDescent="0.2">
      <c r="E56" s="16" t="s">
        <v>283</v>
      </c>
      <c r="G56" s="164">
        <v>10101010</v>
      </c>
      <c r="I56" s="15">
        <v>20217</v>
      </c>
    </row>
    <row r="57" spans="1:9" x14ac:dyDescent="0.2">
      <c r="F57" s="16" t="s">
        <v>1052</v>
      </c>
    </row>
    <row r="59" spans="1:9" x14ac:dyDescent="0.2">
      <c r="A59" s="16" t="s">
        <v>505</v>
      </c>
      <c r="B59" s="16" t="s">
        <v>579</v>
      </c>
      <c r="C59" s="6" t="s">
        <v>1051</v>
      </c>
      <c r="D59" s="16" t="s">
        <v>275</v>
      </c>
      <c r="G59" s="164">
        <v>10104010</v>
      </c>
      <c r="H59" s="15">
        <v>300</v>
      </c>
    </row>
    <row r="60" spans="1:9" x14ac:dyDescent="0.2">
      <c r="E60" s="16" t="s">
        <v>283</v>
      </c>
      <c r="G60" s="164">
        <v>10101010</v>
      </c>
      <c r="I60" s="15">
        <v>300</v>
      </c>
    </row>
    <row r="61" spans="1:9" x14ac:dyDescent="0.2">
      <c r="F61" s="16" t="s">
        <v>1050</v>
      </c>
    </row>
    <row r="63" spans="1:9" x14ac:dyDescent="0.2">
      <c r="A63" s="16" t="s">
        <v>505</v>
      </c>
      <c r="B63" s="16" t="s">
        <v>570</v>
      </c>
      <c r="C63" s="6" t="s">
        <v>1049</v>
      </c>
      <c r="D63" s="16" t="s">
        <v>275</v>
      </c>
      <c r="G63" s="164">
        <v>10104010</v>
      </c>
      <c r="H63" s="15">
        <v>800</v>
      </c>
    </row>
    <row r="64" spans="1:9" x14ac:dyDescent="0.2">
      <c r="E64" s="16" t="s">
        <v>283</v>
      </c>
      <c r="G64" s="164">
        <v>10101010</v>
      </c>
      <c r="I64" s="15">
        <v>800</v>
      </c>
    </row>
    <row r="65" spans="1:9" x14ac:dyDescent="0.2">
      <c r="F65" s="16" t="s">
        <v>1048</v>
      </c>
    </row>
    <row r="67" spans="1:9" x14ac:dyDescent="0.2">
      <c r="A67" s="16" t="s">
        <v>505</v>
      </c>
      <c r="B67" s="16" t="s">
        <v>570</v>
      </c>
      <c r="C67" s="6" t="s">
        <v>1047</v>
      </c>
      <c r="D67" s="16" t="s">
        <v>275</v>
      </c>
      <c r="G67" s="164">
        <v>10104010</v>
      </c>
      <c r="H67" s="15">
        <v>31.2</v>
      </c>
    </row>
    <row r="68" spans="1:9" x14ac:dyDescent="0.2">
      <c r="E68" s="16" t="s">
        <v>283</v>
      </c>
      <c r="G68" s="164">
        <v>10101010</v>
      </c>
      <c r="I68" s="15">
        <v>31.2</v>
      </c>
    </row>
    <row r="69" spans="1:9" x14ac:dyDescent="0.2">
      <c r="F69" s="16" t="s">
        <v>1046</v>
      </c>
    </row>
    <row r="71" spans="1:9" x14ac:dyDescent="0.2">
      <c r="A71" s="16" t="s">
        <v>505</v>
      </c>
      <c r="B71" s="16" t="s">
        <v>567</v>
      </c>
      <c r="C71" s="6" t="s">
        <v>1045</v>
      </c>
      <c r="D71" s="16" t="s">
        <v>275</v>
      </c>
      <c r="G71" s="164">
        <v>10104010</v>
      </c>
      <c r="H71" s="15">
        <v>316.07</v>
      </c>
    </row>
    <row r="72" spans="1:9" x14ac:dyDescent="0.2">
      <c r="E72" s="16" t="s">
        <v>283</v>
      </c>
      <c r="G72" s="164">
        <v>10101010</v>
      </c>
      <c r="I72" s="15">
        <v>316.07</v>
      </c>
    </row>
    <row r="73" spans="1:9" x14ac:dyDescent="0.2">
      <c r="F73" s="16" t="s">
        <v>1044</v>
      </c>
    </row>
    <row r="75" spans="1:9" x14ac:dyDescent="0.2">
      <c r="A75" s="16" t="s">
        <v>505</v>
      </c>
      <c r="B75" s="16" t="s">
        <v>567</v>
      </c>
      <c r="C75" s="6" t="s">
        <v>1043</v>
      </c>
      <c r="D75" s="16" t="s">
        <v>275</v>
      </c>
      <c r="G75" s="164">
        <v>10104010</v>
      </c>
      <c r="H75" s="15">
        <v>2200</v>
      </c>
    </row>
    <row r="76" spans="1:9" x14ac:dyDescent="0.2">
      <c r="E76" s="16" t="s">
        <v>283</v>
      </c>
      <c r="G76" s="164">
        <v>10101010</v>
      </c>
      <c r="I76" s="15">
        <v>2200</v>
      </c>
    </row>
    <row r="77" spans="1:9" x14ac:dyDescent="0.2">
      <c r="F77" s="16" t="s">
        <v>1042</v>
      </c>
    </row>
    <row r="79" spans="1:9" x14ac:dyDescent="0.2">
      <c r="A79" s="16" t="s">
        <v>505</v>
      </c>
      <c r="B79" s="16" t="s">
        <v>567</v>
      </c>
      <c r="C79" s="6" t="s">
        <v>1041</v>
      </c>
      <c r="D79" s="16" t="s">
        <v>275</v>
      </c>
      <c r="G79" s="164">
        <v>10104010</v>
      </c>
      <c r="H79" s="15">
        <v>360</v>
      </c>
    </row>
    <row r="80" spans="1:9" x14ac:dyDescent="0.2">
      <c r="E80" s="16" t="s">
        <v>283</v>
      </c>
      <c r="G80" s="164">
        <v>10101010</v>
      </c>
      <c r="I80" s="15">
        <v>360</v>
      </c>
    </row>
    <row r="81" spans="1:9" x14ac:dyDescent="0.2">
      <c r="F81" s="16" t="s">
        <v>1040</v>
      </c>
    </row>
    <row r="83" spans="1:9" x14ac:dyDescent="0.2">
      <c r="A83" s="16" t="s">
        <v>505</v>
      </c>
      <c r="B83" s="16" t="s">
        <v>558</v>
      </c>
      <c r="C83" s="6" t="s">
        <v>1039</v>
      </c>
      <c r="D83" s="16" t="s">
        <v>275</v>
      </c>
      <c r="G83" s="164">
        <v>10104010</v>
      </c>
      <c r="H83" s="15">
        <v>4148</v>
      </c>
    </row>
    <row r="84" spans="1:9" x14ac:dyDescent="0.2">
      <c r="E84" s="16" t="s">
        <v>283</v>
      </c>
      <c r="G84" s="164">
        <v>10101010</v>
      </c>
      <c r="I84" s="15">
        <v>4148</v>
      </c>
    </row>
    <row r="85" spans="1:9" x14ac:dyDescent="0.2">
      <c r="F85" s="16" t="s">
        <v>1038</v>
      </c>
    </row>
    <row r="87" spans="1:9" x14ac:dyDescent="0.2">
      <c r="A87" s="16" t="s">
        <v>505</v>
      </c>
      <c r="B87" s="16" t="s">
        <v>555</v>
      </c>
      <c r="C87" s="6" t="s">
        <v>1037</v>
      </c>
      <c r="D87" s="16" t="s">
        <v>275</v>
      </c>
      <c r="G87" s="164">
        <v>10104010</v>
      </c>
      <c r="H87" s="15">
        <v>1200</v>
      </c>
    </row>
    <row r="88" spans="1:9" x14ac:dyDescent="0.2">
      <c r="E88" s="16" t="s">
        <v>283</v>
      </c>
      <c r="G88" s="164">
        <v>10101010</v>
      </c>
      <c r="I88" s="15">
        <v>1200</v>
      </c>
    </row>
    <row r="89" spans="1:9" x14ac:dyDescent="0.2">
      <c r="F89" s="16" t="s">
        <v>1036</v>
      </c>
    </row>
    <row r="91" spans="1:9" x14ac:dyDescent="0.2">
      <c r="A91" s="16" t="s">
        <v>505</v>
      </c>
      <c r="B91" s="16" t="s">
        <v>555</v>
      </c>
      <c r="C91" s="6" t="s">
        <v>1035</v>
      </c>
      <c r="D91" s="16" t="s">
        <v>275</v>
      </c>
      <c r="G91" s="164">
        <v>10104010</v>
      </c>
      <c r="H91" s="15">
        <v>231000</v>
      </c>
    </row>
    <row r="92" spans="1:9" x14ac:dyDescent="0.2">
      <c r="E92" s="16" t="s">
        <v>283</v>
      </c>
      <c r="G92" s="164">
        <v>10101010</v>
      </c>
      <c r="I92" s="15">
        <v>231000</v>
      </c>
    </row>
    <row r="93" spans="1:9" x14ac:dyDescent="0.2">
      <c r="F93" s="16" t="s">
        <v>1034</v>
      </c>
    </row>
    <row r="95" spans="1:9" x14ac:dyDescent="0.2">
      <c r="A95" s="16" t="s">
        <v>505</v>
      </c>
      <c r="B95" s="16" t="s">
        <v>764</v>
      </c>
      <c r="C95" s="6" t="s">
        <v>1033</v>
      </c>
      <c r="D95" s="16" t="s">
        <v>275</v>
      </c>
      <c r="G95" s="164">
        <v>10104010</v>
      </c>
      <c r="H95" s="15">
        <v>246.68</v>
      </c>
    </row>
    <row r="96" spans="1:9" x14ac:dyDescent="0.2">
      <c r="E96" s="16" t="s">
        <v>283</v>
      </c>
      <c r="G96" s="164">
        <v>10101010</v>
      </c>
      <c r="I96" s="15">
        <v>246.68</v>
      </c>
    </row>
    <row r="97" spans="1:9" x14ac:dyDescent="0.2">
      <c r="F97" s="16" t="s">
        <v>1032</v>
      </c>
    </row>
    <row r="99" spans="1:9" x14ac:dyDescent="0.2">
      <c r="A99" s="16" t="s">
        <v>505</v>
      </c>
      <c r="B99" s="16" t="s">
        <v>541</v>
      </c>
      <c r="C99" s="6" t="s">
        <v>1031</v>
      </c>
      <c r="D99" s="16" t="s">
        <v>275</v>
      </c>
      <c r="G99" s="164">
        <v>10104010</v>
      </c>
      <c r="H99" s="15">
        <v>300</v>
      </c>
    </row>
    <row r="100" spans="1:9" x14ac:dyDescent="0.2">
      <c r="E100" s="16" t="s">
        <v>283</v>
      </c>
      <c r="G100" s="164">
        <v>10101010</v>
      </c>
      <c r="I100" s="15">
        <v>300</v>
      </c>
    </row>
    <row r="101" spans="1:9" x14ac:dyDescent="0.2">
      <c r="F101" s="16" t="s">
        <v>1030</v>
      </c>
    </row>
    <row r="103" spans="1:9" x14ac:dyDescent="0.2">
      <c r="A103" s="16" t="s">
        <v>505</v>
      </c>
      <c r="B103" s="16" t="s">
        <v>538</v>
      </c>
      <c r="C103" s="6" t="s">
        <v>1029</v>
      </c>
      <c r="D103" s="16" t="s">
        <v>275</v>
      </c>
      <c r="G103" s="164">
        <v>10104010</v>
      </c>
      <c r="H103" s="15">
        <v>2000</v>
      </c>
    </row>
    <row r="104" spans="1:9" x14ac:dyDescent="0.2">
      <c r="E104" s="16" t="s">
        <v>283</v>
      </c>
      <c r="G104" s="164">
        <v>10101010</v>
      </c>
      <c r="I104" s="15">
        <v>2000</v>
      </c>
    </row>
    <row r="105" spans="1:9" x14ac:dyDescent="0.2">
      <c r="F105" s="16" t="s">
        <v>1028</v>
      </c>
    </row>
    <row r="107" spans="1:9" x14ac:dyDescent="0.2">
      <c r="A107" s="16" t="s">
        <v>505</v>
      </c>
      <c r="B107" s="16" t="s">
        <v>538</v>
      </c>
      <c r="C107" s="6" t="s">
        <v>1027</v>
      </c>
      <c r="D107" s="16" t="s">
        <v>275</v>
      </c>
      <c r="G107" s="164">
        <v>10104010</v>
      </c>
      <c r="H107" s="15">
        <v>1000</v>
      </c>
    </row>
    <row r="108" spans="1:9" x14ac:dyDescent="0.2">
      <c r="E108" s="16" t="s">
        <v>283</v>
      </c>
      <c r="G108" s="164">
        <v>10101010</v>
      </c>
      <c r="I108" s="15">
        <v>1000</v>
      </c>
    </row>
    <row r="109" spans="1:9" x14ac:dyDescent="0.2">
      <c r="F109" s="16" t="s">
        <v>1026</v>
      </c>
    </row>
    <row r="111" spans="1:9" x14ac:dyDescent="0.2">
      <c r="A111" s="16" t="s">
        <v>505</v>
      </c>
      <c r="B111" s="16" t="s">
        <v>525</v>
      </c>
      <c r="C111" s="6" t="s">
        <v>1025</v>
      </c>
      <c r="D111" s="16" t="s">
        <v>275</v>
      </c>
      <c r="G111" s="164">
        <v>10104010</v>
      </c>
      <c r="H111" s="15">
        <v>99800</v>
      </c>
    </row>
    <row r="112" spans="1:9" x14ac:dyDescent="0.2">
      <c r="E112" s="16" t="s">
        <v>283</v>
      </c>
      <c r="G112" s="164">
        <v>10101010</v>
      </c>
      <c r="I112" s="15">
        <v>99800</v>
      </c>
    </row>
    <row r="113" spans="1:9" x14ac:dyDescent="0.2">
      <c r="F113" s="16" t="s">
        <v>1024</v>
      </c>
    </row>
    <row r="115" spans="1:9" x14ac:dyDescent="0.2">
      <c r="A115" s="16" t="s">
        <v>505</v>
      </c>
      <c r="B115" s="16" t="s">
        <v>522</v>
      </c>
      <c r="C115" s="6" t="s">
        <v>1023</v>
      </c>
      <c r="D115" s="16" t="s">
        <v>275</v>
      </c>
      <c r="G115" s="164">
        <v>10104010</v>
      </c>
      <c r="H115" s="15">
        <v>1669.71</v>
      </c>
    </row>
    <row r="116" spans="1:9" x14ac:dyDescent="0.2">
      <c r="E116" s="16" t="s">
        <v>283</v>
      </c>
      <c r="G116" s="164">
        <v>10101010</v>
      </c>
      <c r="I116" s="15">
        <v>1669.71</v>
      </c>
    </row>
    <row r="117" spans="1:9" x14ac:dyDescent="0.2">
      <c r="F117" s="16" t="s">
        <v>1022</v>
      </c>
    </row>
    <row r="119" spans="1:9" x14ac:dyDescent="0.2">
      <c r="A119" s="16" t="s">
        <v>505</v>
      </c>
      <c r="B119" s="16" t="s">
        <v>522</v>
      </c>
      <c r="C119" s="6" t="s">
        <v>1021</v>
      </c>
      <c r="D119" s="16" t="s">
        <v>275</v>
      </c>
      <c r="G119" s="164">
        <v>10104010</v>
      </c>
      <c r="H119" s="15">
        <v>38129.1</v>
      </c>
    </row>
    <row r="120" spans="1:9" x14ac:dyDescent="0.2">
      <c r="E120" s="16" t="s">
        <v>283</v>
      </c>
      <c r="G120" s="164">
        <v>10101010</v>
      </c>
      <c r="I120" s="15">
        <v>38129.1</v>
      </c>
    </row>
    <row r="121" spans="1:9" x14ac:dyDescent="0.2">
      <c r="F121" s="16" t="s">
        <v>1020</v>
      </c>
    </row>
    <row r="123" spans="1:9" x14ac:dyDescent="0.2">
      <c r="A123" s="16" t="s">
        <v>505</v>
      </c>
      <c r="B123" s="16" t="s">
        <v>522</v>
      </c>
      <c r="C123" s="6" t="s">
        <v>1019</v>
      </c>
      <c r="D123" s="16" t="s">
        <v>275</v>
      </c>
      <c r="G123" s="164">
        <v>10104010</v>
      </c>
      <c r="H123" s="15">
        <v>54000</v>
      </c>
    </row>
    <row r="124" spans="1:9" x14ac:dyDescent="0.2">
      <c r="E124" s="16" t="s">
        <v>283</v>
      </c>
      <c r="G124" s="164">
        <v>10101010</v>
      </c>
      <c r="I124" s="15">
        <v>54000</v>
      </c>
    </row>
    <row r="125" spans="1:9" x14ac:dyDescent="0.2">
      <c r="F125" s="16" t="s">
        <v>1018</v>
      </c>
    </row>
    <row r="127" spans="1:9" x14ac:dyDescent="0.2">
      <c r="A127" s="16" t="s">
        <v>505</v>
      </c>
      <c r="B127" s="16" t="s">
        <v>522</v>
      </c>
      <c r="C127" s="6" t="s">
        <v>1017</v>
      </c>
      <c r="D127" s="16" t="s">
        <v>275</v>
      </c>
      <c r="G127" s="164">
        <v>10104010</v>
      </c>
      <c r="H127" s="15">
        <v>386.88</v>
      </c>
    </row>
    <row r="128" spans="1:9" x14ac:dyDescent="0.2">
      <c r="E128" s="16" t="s">
        <v>283</v>
      </c>
      <c r="G128" s="164">
        <v>10101010</v>
      </c>
      <c r="I128" s="15">
        <v>386.88</v>
      </c>
    </row>
    <row r="129" spans="1:9" x14ac:dyDescent="0.2">
      <c r="F129" s="16" t="s">
        <v>1016</v>
      </c>
    </row>
    <row r="131" spans="1:9" x14ac:dyDescent="0.2">
      <c r="A131" s="16" t="s">
        <v>505</v>
      </c>
      <c r="B131" s="16" t="s">
        <v>522</v>
      </c>
      <c r="C131" s="6" t="s">
        <v>1015</v>
      </c>
      <c r="D131" s="16" t="s">
        <v>275</v>
      </c>
      <c r="G131" s="164">
        <v>10104010</v>
      </c>
      <c r="H131" s="15">
        <v>139.5</v>
      </c>
    </row>
    <row r="132" spans="1:9" x14ac:dyDescent="0.2">
      <c r="E132" s="16" t="s">
        <v>283</v>
      </c>
      <c r="G132" s="164">
        <v>10101010</v>
      </c>
      <c r="I132" s="15">
        <v>139.5</v>
      </c>
    </row>
    <row r="133" spans="1:9" x14ac:dyDescent="0.2">
      <c r="F133" s="16" t="s">
        <v>1014</v>
      </c>
    </row>
    <row r="135" spans="1:9" x14ac:dyDescent="0.2">
      <c r="A135" s="16" t="s">
        <v>505</v>
      </c>
      <c r="B135" s="16" t="s">
        <v>522</v>
      </c>
      <c r="C135" s="6" t="s">
        <v>1013</v>
      </c>
      <c r="D135" s="16" t="s">
        <v>275</v>
      </c>
      <c r="G135" s="164">
        <v>10104010</v>
      </c>
      <c r="H135" s="15">
        <v>2720.66</v>
      </c>
    </row>
    <row r="136" spans="1:9" x14ac:dyDescent="0.2">
      <c r="E136" s="16" t="s">
        <v>283</v>
      </c>
      <c r="G136" s="164">
        <v>10101010</v>
      </c>
      <c r="I136" s="15">
        <v>2720.66</v>
      </c>
    </row>
    <row r="137" spans="1:9" x14ac:dyDescent="0.2">
      <c r="F137" s="16" t="s">
        <v>1012</v>
      </c>
    </row>
    <row r="139" spans="1:9" x14ac:dyDescent="0.2">
      <c r="A139" s="16" t="s">
        <v>505</v>
      </c>
      <c r="B139" s="16" t="s">
        <v>508</v>
      </c>
      <c r="C139" s="6" t="s">
        <v>1011</v>
      </c>
      <c r="D139" s="16" t="s">
        <v>275</v>
      </c>
      <c r="G139" s="164">
        <v>10104010</v>
      </c>
      <c r="H139" s="15">
        <v>16337.15</v>
      </c>
    </row>
    <row r="140" spans="1:9" x14ac:dyDescent="0.2">
      <c r="E140" s="16" t="s">
        <v>283</v>
      </c>
      <c r="G140" s="164">
        <v>10101010</v>
      </c>
      <c r="I140" s="15">
        <v>16337.15</v>
      </c>
    </row>
    <row r="141" spans="1:9" x14ac:dyDescent="0.2">
      <c r="F141" s="16" t="s">
        <v>1010</v>
      </c>
    </row>
    <row r="143" spans="1:9" x14ac:dyDescent="0.2">
      <c r="A143" s="16" t="s">
        <v>505</v>
      </c>
      <c r="B143" s="16" t="s">
        <v>508</v>
      </c>
      <c r="C143" s="6" t="s">
        <v>1009</v>
      </c>
      <c r="D143" s="16" t="s">
        <v>275</v>
      </c>
      <c r="G143" s="164">
        <v>10104010</v>
      </c>
      <c r="H143" s="15">
        <v>5000</v>
      </c>
    </row>
    <row r="144" spans="1:9" x14ac:dyDescent="0.2">
      <c r="E144" s="16" t="s">
        <v>283</v>
      </c>
      <c r="G144" s="164">
        <v>10101010</v>
      </c>
      <c r="I144" s="15">
        <v>5000</v>
      </c>
    </row>
    <row r="145" spans="1:9" x14ac:dyDescent="0.2">
      <c r="F145" s="16" t="s">
        <v>1008</v>
      </c>
    </row>
    <row r="147" spans="1:9" x14ac:dyDescent="0.2">
      <c r="A147" s="16" t="s">
        <v>505</v>
      </c>
      <c r="B147" s="16" t="s">
        <v>508</v>
      </c>
      <c r="C147" s="6" t="s">
        <v>1007</v>
      </c>
      <c r="D147" s="16" t="s">
        <v>275</v>
      </c>
      <c r="G147" s="164">
        <v>10104010</v>
      </c>
      <c r="H147" s="15">
        <v>56350</v>
      </c>
    </row>
    <row r="148" spans="1:9" x14ac:dyDescent="0.2">
      <c r="E148" s="16" t="s">
        <v>283</v>
      </c>
      <c r="G148" s="164">
        <v>10101010</v>
      </c>
      <c r="I148" s="15">
        <v>56350</v>
      </c>
    </row>
    <row r="149" spans="1:9" x14ac:dyDescent="0.2">
      <c r="F149" s="16" t="s">
        <v>1006</v>
      </c>
    </row>
    <row r="151" spans="1:9" x14ac:dyDescent="0.2">
      <c r="A151" s="16" t="s">
        <v>505</v>
      </c>
      <c r="B151" s="16" t="s">
        <v>508</v>
      </c>
      <c r="C151" s="6" t="s">
        <v>1005</v>
      </c>
      <c r="D151" s="16" t="s">
        <v>275</v>
      </c>
      <c r="G151" s="164">
        <v>10104010</v>
      </c>
      <c r="H151" s="15">
        <v>4948.7</v>
      </c>
    </row>
    <row r="152" spans="1:9" x14ac:dyDescent="0.2">
      <c r="E152" s="16" t="s">
        <v>283</v>
      </c>
      <c r="G152" s="164">
        <v>10101010</v>
      </c>
      <c r="I152" s="15">
        <v>4948.7</v>
      </c>
    </row>
    <row r="153" spans="1:9" x14ac:dyDescent="0.2">
      <c r="F153" s="16" t="s">
        <v>1004</v>
      </c>
    </row>
    <row r="155" spans="1:9" x14ac:dyDescent="0.2">
      <c r="A155" s="16" t="s">
        <v>505</v>
      </c>
      <c r="B155" s="16" t="s">
        <v>508</v>
      </c>
      <c r="C155" s="6" t="s">
        <v>1003</v>
      </c>
      <c r="D155" s="16" t="s">
        <v>275</v>
      </c>
      <c r="G155" s="164">
        <v>10104010</v>
      </c>
      <c r="H155" s="15">
        <v>830</v>
      </c>
    </row>
    <row r="156" spans="1:9" x14ac:dyDescent="0.2">
      <c r="E156" s="16" t="s">
        <v>283</v>
      </c>
      <c r="G156" s="164">
        <v>10101010</v>
      </c>
      <c r="I156" s="15">
        <v>830</v>
      </c>
    </row>
    <row r="157" spans="1:9" x14ac:dyDescent="0.2">
      <c r="F157" s="16" t="s">
        <v>1002</v>
      </c>
    </row>
    <row r="159" spans="1:9" x14ac:dyDescent="0.2">
      <c r="A159" s="16" t="s">
        <v>505</v>
      </c>
      <c r="B159" s="16" t="s">
        <v>508</v>
      </c>
      <c r="C159" s="6" t="s">
        <v>1001</v>
      </c>
      <c r="D159" s="16" t="s">
        <v>275</v>
      </c>
      <c r="G159" s="164">
        <v>10104010</v>
      </c>
      <c r="H159" s="15">
        <v>1000</v>
      </c>
    </row>
    <row r="160" spans="1:9" x14ac:dyDescent="0.2">
      <c r="E160" s="16" t="s">
        <v>283</v>
      </c>
      <c r="G160" s="164">
        <v>10101010</v>
      </c>
      <c r="I160" s="15">
        <v>1000</v>
      </c>
    </row>
    <row r="161" spans="1:9" x14ac:dyDescent="0.2">
      <c r="F161" s="16" t="s">
        <v>1000</v>
      </c>
    </row>
    <row r="163" spans="1:9" x14ac:dyDescent="0.2">
      <c r="A163" s="16" t="s">
        <v>505</v>
      </c>
      <c r="B163" s="16" t="s">
        <v>504</v>
      </c>
      <c r="C163" s="6" t="s">
        <v>999</v>
      </c>
      <c r="D163" s="16" t="s">
        <v>275</v>
      </c>
      <c r="G163" s="164">
        <v>10104010</v>
      </c>
      <c r="H163" s="15">
        <v>750</v>
      </c>
    </row>
    <row r="164" spans="1:9" x14ac:dyDescent="0.2">
      <c r="E164" s="16" t="s">
        <v>283</v>
      </c>
      <c r="G164" s="164">
        <v>10101010</v>
      </c>
      <c r="I164" s="15">
        <v>750</v>
      </c>
    </row>
    <row r="165" spans="1:9" x14ac:dyDescent="0.2">
      <c r="F165" s="16" t="s">
        <v>998</v>
      </c>
    </row>
    <row r="168" spans="1:9" x14ac:dyDescent="0.2">
      <c r="C168" s="163" t="s">
        <v>498</v>
      </c>
      <c r="E168" s="15">
        <v>908738.43</v>
      </c>
      <c r="F168" s="15">
        <v>908738.43</v>
      </c>
    </row>
    <row r="173" spans="1:9" x14ac:dyDescent="0.2">
      <c r="D173" s="4" t="s">
        <v>501</v>
      </c>
    </row>
    <row r="176" spans="1:9" x14ac:dyDescent="0.2">
      <c r="F176" s="8" t="s">
        <v>5</v>
      </c>
    </row>
    <row r="177" spans="1:7" x14ac:dyDescent="0.2">
      <c r="F177" s="6" t="s">
        <v>500</v>
      </c>
    </row>
    <row r="179" spans="1:7" x14ac:dyDescent="0.2">
      <c r="F179" s="6" t="s">
        <v>2</v>
      </c>
    </row>
    <row r="181" spans="1:7" x14ac:dyDescent="0.2">
      <c r="A181" s="3" t="s">
        <v>997</v>
      </c>
      <c r="G181"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234"/>
  <sheetViews>
    <sheetView workbookViewId="0"/>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597</v>
      </c>
      <c r="C19" s="6" t="s">
        <v>1588</v>
      </c>
      <c r="D19" s="16" t="s">
        <v>194</v>
      </c>
      <c r="G19" s="164">
        <v>19901030</v>
      </c>
      <c r="H19" s="15">
        <v>1025600</v>
      </c>
    </row>
    <row r="20" spans="1:9" x14ac:dyDescent="0.2">
      <c r="E20" s="16" t="s">
        <v>269</v>
      </c>
      <c r="G20" s="164">
        <v>10104040</v>
      </c>
      <c r="I20" s="15">
        <v>1025600</v>
      </c>
    </row>
    <row r="21" spans="1:9" x14ac:dyDescent="0.2">
      <c r="F21" s="16" t="s">
        <v>1587</v>
      </c>
    </row>
    <row r="23" spans="1:9" x14ac:dyDescent="0.2">
      <c r="A23" s="16" t="s">
        <v>505</v>
      </c>
      <c r="B23" s="16" t="s">
        <v>597</v>
      </c>
      <c r="C23" s="6" t="s">
        <v>1586</v>
      </c>
      <c r="D23" s="16" t="s">
        <v>194</v>
      </c>
      <c r="G23" s="164">
        <v>19901030</v>
      </c>
      <c r="H23" s="15">
        <v>1007500</v>
      </c>
    </row>
    <row r="24" spans="1:9" x14ac:dyDescent="0.2">
      <c r="E24" s="16" t="s">
        <v>269</v>
      </c>
      <c r="G24" s="164">
        <v>10104040</v>
      </c>
      <c r="I24" s="15">
        <v>1007500</v>
      </c>
    </row>
    <row r="25" spans="1:9" x14ac:dyDescent="0.2">
      <c r="F25" s="16" t="s">
        <v>1585</v>
      </c>
    </row>
    <row r="27" spans="1:9" x14ac:dyDescent="0.2">
      <c r="A27" s="16" t="s">
        <v>505</v>
      </c>
      <c r="B27" s="16" t="s">
        <v>597</v>
      </c>
      <c r="C27" s="6" t="s">
        <v>1584</v>
      </c>
      <c r="D27" s="16" t="s">
        <v>194</v>
      </c>
      <c r="G27" s="164">
        <v>19901030</v>
      </c>
      <c r="H27" s="15">
        <v>1126000</v>
      </c>
    </row>
    <row r="28" spans="1:9" x14ac:dyDescent="0.2">
      <c r="E28" s="16" t="s">
        <v>269</v>
      </c>
      <c r="G28" s="164">
        <v>10104040</v>
      </c>
      <c r="I28" s="15">
        <v>1126000</v>
      </c>
    </row>
    <row r="29" spans="1:9" x14ac:dyDescent="0.2">
      <c r="F29" s="16" t="s">
        <v>1583</v>
      </c>
    </row>
    <row r="31" spans="1:9" x14ac:dyDescent="0.2">
      <c r="A31" s="16" t="s">
        <v>505</v>
      </c>
      <c r="B31" s="16" t="s">
        <v>597</v>
      </c>
      <c r="C31" s="6" t="s">
        <v>1582</v>
      </c>
      <c r="D31" s="16" t="s">
        <v>194</v>
      </c>
      <c r="G31" s="164">
        <v>19901030</v>
      </c>
      <c r="H31" s="15">
        <v>2108700</v>
      </c>
    </row>
    <row r="32" spans="1:9" x14ac:dyDescent="0.2">
      <c r="E32" s="16" t="s">
        <v>269</v>
      </c>
      <c r="G32" s="164">
        <v>10104040</v>
      </c>
      <c r="I32" s="15">
        <v>2108700</v>
      </c>
    </row>
    <row r="33" spans="1:9" x14ac:dyDescent="0.2">
      <c r="F33" s="16" t="s">
        <v>1581</v>
      </c>
    </row>
    <row r="35" spans="1:9" x14ac:dyDescent="0.2">
      <c r="A35" s="16" t="s">
        <v>505</v>
      </c>
      <c r="B35" s="16" t="s">
        <v>597</v>
      </c>
      <c r="C35" s="6" t="s">
        <v>1580</v>
      </c>
      <c r="D35" s="16" t="s">
        <v>194</v>
      </c>
      <c r="G35" s="164">
        <v>19901030</v>
      </c>
      <c r="H35" s="15">
        <v>1035000</v>
      </c>
    </row>
    <row r="36" spans="1:9" x14ac:dyDescent="0.2">
      <c r="E36" s="16" t="s">
        <v>269</v>
      </c>
      <c r="G36" s="164">
        <v>10104040</v>
      </c>
      <c r="I36" s="15">
        <v>1035000</v>
      </c>
    </row>
    <row r="37" spans="1:9" x14ac:dyDescent="0.2">
      <c r="F37" s="16" t="s">
        <v>1579</v>
      </c>
    </row>
    <row r="39" spans="1:9" x14ac:dyDescent="0.2">
      <c r="A39" s="16" t="s">
        <v>505</v>
      </c>
      <c r="B39" s="16" t="s">
        <v>597</v>
      </c>
      <c r="C39" s="6" t="s">
        <v>1578</v>
      </c>
      <c r="D39" s="16" t="s">
        <v>194</v>
      </c>
      <c r="G39" s="164">
        <v>19901030</v>
      </c>
      <c r="H39" s="15">
        <v>1940500</v>
      </c>
    </row>
    <row r="40" spans="1:9" x14ac:dyDescent="0.2">
      <c r="E40" s="16" t="s">
        <v>269</v>
      </c>
      <c r="G40" s="164">
        <v>10104040</v>
      </c>
      <c r="I40" s="15">
        <v>1940500</v>
      </c>
    </row>
    <row r="41" spans="1:9" x14ac:dyDescent="0.2">
      <c r="F41" s="16" t="s">
        <v>1577</v>
      </c>
    </row>
    <row r="43" spans="1:9" x14ac:dyDescent="0.2">
      <c r="A43" s="16" t="s">
        <v>505</v>
      </c>
      <c r="B43" s="16" t="s">
        <v>597</v>
      </c>
      <c r="C43" s="6" t="s">
        <v>1576</v>
      </c>
      <c r="D43" s="16" t="s">
        <v>77</v>
      </c>
      <c r="G43" s="164">
        <v>50205010</v>
      </c>
      <c r="H43" s="15">
        <v>20000</v>
      </c>
    </row>
    <row r="44" spans="1:9" x14ac:dyDescent="0.2">
      <c r="E44" s="16" t="s">
        <v>269</v>
      </c>
      <c r="G44" s="164">
        <v>10104040</v>
      </c>
      <c r="I44" s="15">
        <v>20000</v>
      </c>
    </row>
    <row r="45" spans="1:9" x14ac:dyDescent="0.2">
      <c r="F45" s="16" t="s">
        <v>1575</v>
      </c>
    </row>
    <row r="47" spans="1:9" x14ac:dyDescent="0.2">
      <c r="A47" s="16" t="s">
        <v>505</v>
      </c>
      <c r="B47" s="16" t="s">
        <v>590</v>
      </c>
      <c r="C47" s="6" t="s">
        <v>1574</v>
      </c>
      <c r="D47" s="16" t="s">
        <v>785</v>
      </c>
      <c r="G47" s="164">
        <v>50299990</v>
      </c>
      <c r="H47" s="15">
        <v>48720</v>
      </c>
    </row>
    <row r="48" spans="1:9" x14ac:dyDescent="0.2">
      <c r="E48" s="16" t="s">
        <v>269</v>
      </c>
      <c r="G48" s="164">
        <v>10104040</v>
      </c>
      <c r="I48" s="15">
        <v>48720</v>
      </c>
    </row>
    <row r="49" spans="1:9" x14ac:dyDescent="0.2">
      <c r="F49" s="16" t="s">
        <v>1573</v>
      </c>
    </row>
    <row r="51" spans="1:9" x14ac:dyDescent="0.2">
      <c r="A51" s="16" t="s">
        <v>505</v>
      </c>
      <c r="B51" s="16" t="s">
        <v>590</v>
      </c>
      <c r="C51" s="6" t="s">
        <v>1572</v>
      </c>
      <c r="D51" s="16" t="s">
        <v>81</v>
      </c>
      <c r="G51" s="164">
        <v>50204010</v>
      </c>
      <c r="H51" s="15">
        <v>1019.2</v>
      </c>
    </row>
    <row r="52" spans="1:9" x14ac:dyDescent="0.2">
      <c r="E52" s="16" t="s">
        <v>269</v>
      </c>
      <c r="G52" s="164">
        <v>10104040</v>
      </c>
      <c r="I52" s="15">
        <v>978.44</v>
      </c>
    </row>
    <row r="53" spans="1:9" x14ac:dyDescent="0.2">
      <c r="E53" s="16" t="s">
        <v>625</v>
      </c>
      <c r="G53" s="164">
        <v>20201010</v>
      </c>
      <c r="I53" s="15">
        <v>40.76</v>
      </c>
    </row>
    <row r="54" spans="1:9" x14ac:dyDescent="0.2">
      <c r="F54" s="16" t="s">
        <v>1571</v>
      </c>
    </row>
    <row r="56" spans="1:9" x14ac:dyDescent="0.2">
      <c r="A56" s="16" t="s">
        <v>505</v>
      </c>
      <c r="B56" s="16" t="s">
        <v>590</v>
      </c>
      <c r="C56" s="6" t="s">
        <v>1570</v>
      </c>
      <c r="D56" s="16" t="s">
        <v>81</v>
      </c>
      <c r="G56" s="164">
        <v>50204010</v>
      </c>
      <c r="H56" s="15">
        <v>21929.8</v>
      </c>
    </row>
    <row r="57" spans="1:9" x14ac:dyDescent="0.2">
      <c r="E57" s="16" t="s">
        <v>269</v>
      </c>
      <c r="G57" s="164">
        <v>10104040</v>
      </c>
      <c r="I57" s="15">
        <v>21052.6</v>
      </c>
    </row>
    <row r="58" spans="1:9" x14ac:dyDescent="0.2">
      <c r="E58" s="16" t="s">
        <v>625</v>
      </c>
      <c r="G58" s="164">
        <v>20201010</v>
      </c>
      <c r="I58" s="15">
        <v>877.2</v>
      </c>
    </row>
    <row r="59" spans="1:9" x14ac:dyDescent="0.2">
      <c r="F59" s="16" t="s">
        <v>1569</v>
      </c>
    </row>
    <row r="61" spans="1:9" x14ac:dyDescent="0.2">
      <c r="A61" s="16" t="s">
        <v>505</v>
      </c>
      <c r="B61" s="16" t="s">
        <v>590</v>
      </c>
      <c r="C61" s="6" t="s">
        <v>1568</v>
      </c>
      <c r="D61" s="16" t="s">
        <v>160</v>
      </c>
      <c r="G61" s="164">
        <v>29999990</v>
      </c>
      <c r="H61" s="15">
        <v>122330</v>
      </c>
    </row>
    <row r="62" spans="1:9" x14ac:dyDescent="0.2">
      <c r="E62" s="16" t="s">
        <v>269</v>
      </c>
      <c r="G62" s="164">
        <v>10104040</v>
      </c>
      <c r="I62" s="15">
        <v>122330</v>
      </c>
    </row>
    <row r="63" spans="1:9" x14ac:dyDescent="0.2">
      <c r="F63" s="16" t="s">
        <v>1567</v>
      </c>
    </row>
    <row r="65" spans="1:9" x14ac:dyDescent="0.2">
      <c r="A65" s="16" t="s">
        <v>505</v>
      </c>
      <c r="B65" s="16" t="s">
        <v>590</v>
      </c>
      <c r="C65" s="6" t="s">
        <v>1566</v>
      </c>
      <c r="D65" s="16" t="s">
        <v>160</v>
      </c>
      <c r="G65" s="164">
        <v>29999990</v>
      </c>
      <c r="H65" s="15">
        <v>115830</v>
      </c>
    </row>
    <row r="66" spans="1:9" x14ac:dyDescent="0.2">
      <c r="E66" s="16" t="s">
        <v>269</v>
      </c>
      <c r="G66" s="164">
        <v>10104040</v>
      </c>
      <c r="I66" s="15">
        <v>115830</v>
      </c>
    </row>
    <row r="67" spans="1:9" x14ac:dyDescent="0.2">
      <c r="F67" s="16" t="s">
        <v>1565</v>
      </c>
    </row>
    <row r="69" spans="1:9" x14ac:dyDescent="0.2">
      <c r="A69" s="16" t="s">
        <v>505</v>
      </c>
      <c r="B69" s="16" t="s">
        <v>587</v>
      </c>
      <c r="C69" s="6" t="s">
        <v>1564</v>
      </c>
      <c r="D69" s="16" t="s">
        <v>194</v>
      </c>
      <c r="G69" s="164">
        <v>19901030</v>
      </c>
      <c r="H69" s="15">
        <v>144600</v>
      </c>
    </row>
    <row r="70" spans="1:9" x14ac:dyDescent="0.2">
      <c r="E70" s="16" t="s">
        <v>269</v>
      </c>
      <c r="G70" s="164">
        <v>10104040</v>
      </c>
      <c r="I70" s="15">
        <v>144600</v>
      </c>
    </row>
    <row r="71" spans="1:9" x14ac:dyDescent="0.2">
      <c r="F71" s="16" t="s">
        <v>1563</v>
      </c>
    </row>
    <row r="73" spans="1:9" x14ac:dyDescent="0.2">
      <c r="A73" s="16" t="s">
        <v>505</v>
      </c>
      <c r="B73" s="16" t="s">
        <v>582</v>
      </c>
      <c r="C73" s="6" t="s">
        <v>1562</v>
      </c>
      <c r="D73" s="16" t="s">
        <v>81</v>
      </c>
      <c r="G73" s="164">
        <v>50204010</v>
      </c>
      <c r="H73" s="15">
        <v>509.6</v>
      </c>
    </row>
    <row r="74" spans="1:9" x14ac:dyDescent="0.2">
      <c r="E74" s="16" t="s">
        <v>269</v>
      </c>
      <c r="G74" s="164">
        <v>10104040</v>
      </c>
      <c r="I74" s="15">
        <v>489.22</v>
      </c>
    </row>
    <row r="75" spans="1:9" x14ac:dyDescent="0.2">
      <c r="E75" s="16" t="s">
        <v>625</v>
      </c>
      <c r="G75" s="164">
        <v>20201010</v>
      </c>
      <c r="I75" s="15">
        <v>20.38</v>
      </c>
    </row>
    <row r="76" spans="1:9" x14ac:dyDescent="0.2">
      <c r="F76" s="16" t="s">
        <v>1561</v>
      </c>
    </row>
    <row r="78" spans="1:9" x14ac:dyDescent="0.2">
      <c r="A78" s="16" t="s">
        <v>505</v>
      </c>
      <c r="B78" s="16" t="s">
        <v>582</v>
      </c>
      <c r="C78" s="6" t="s">
        <v>1560</v>
      </c>
      <c r="D78" s="16" t="s">
        <v>81</v>
      </c>
      <c r="G78" s="164">
        <v>50204010</v>
      </c>
      <c r="H78" s="15">
        <v>32898.32</v>
      </c>
    </row>
    <row r="79" spans="1:9" x14ac:dyDescent="0.2">
      <c r="E79" s="16" t="s">
        <v>269</v>
      </c>
      <c r="G79" s="164">
        <v>10104040</v>
      </c>
      <c r="I79" s="15">
        <v>31582.38</v>
      </c>
    </row>
    <row r="80" spans="1:9" x14ac:dyDescent="0.2">
      <c r="E80" s="16" t="s">
        <v>625</v>
      </c>
      <c r="G80" s="164">
        <v>20201010</v>
      </c>
      <c r="I80" s="15">
        <v>1315.94</v>
      </c>
    </row>
    <row r="81" spans="1:9" x14ac:dyDescent="0.2">
      <c r="F81" s="16" t="s">
        <v>1559</v>
      </c>
    </row>
    <row r="83" spans="1:9" x14ac:dyDescent="0.2">
      <c r="A83" s="16" t="s">
        <v>505</v>
      </c>
      <c r="B83" s="16" t="s">
        <v>582</v>
      </c>
      <c r="C83" s="6" t="s">
        <v>1558</v>
      </c>
      <c r="D83" s="16" t="s">
        <v>267</v>
      </c>
      <c r="G83" s="164">
        <v>10303010</v>
      </c>
      <c r="H83" s="15">
        <v>2400000</v>
      </c>
    </row>
    <row r="84" spans="1:9" x14ac:dyDescent="0.2">
      <c r="E84" s="16" t="s">
        <v>269</v>
      </c>
      <c r="G84" s="164">
        <v>10104040</v>
      </c>
      <c r="I84" s="15">
        <v>2400000</v>
      </c>
    </row>
    <row r="85" spans="1:9" x14ac:dyDescent="0.2">
      <c r="F85" s="16" t="s">
        <v>1557</v>
      </c>
    </row>
    <row r="87" spans="1:9" x14ac:dyDescent="0.2">
      <c r="A87" s="16" t="s">
        <v>505</v>
      </c>
      <c r="B87" s="16" t="s">
        <v>579</v>
      </c>
      <c r="C87" s="6" t="s">
        <v>1556</v>
      </c>
      <c r="D87" s="16" t="s">
        <v>53</v>
      </c>
      <c r="G87" s="164">
        <v>50214990</v>
      </c>
      <c r="H87" s="15">
        <v>19953.3</v>
      </c>
    </row>
    <row r="88" spans="1:9" x14ac:dyDescent="0.2">
      <c r="E88" s="16" t="s">
        <v>269</v>
      </c>
      <c r="G88" s="164">
        <v>10104040</v>
      </c>
      <c r="I88" s="15">
        <v>18955.63</v>
      </c>
    </row>
    <row r="89" spans="1:9" x14ac:dyDescent="0.2">
      <c r="E89" s="16" t="s">
        <v>625</v>
      </c>
      <c r="G89" s="164">
        <v>20201010</v>
      </c>
      <c r="I89" s="15">
        <v>997.67</v>
      </c>
    </row>
    <row r="90" spans="1:9" x14ac:dyDescent="0.2">
      <c r="F90" s="16" t="s">
        <v>1555</v>
      </c>
    </row>
    <row r="92" spans="1:9" x14ac:dyDescent="0.2">
      <c r="A92" s="16" t="s">
        <v>505</v>
      </c>
      <c r="B92" s="16" t="s">
        <v>579</v>
      </c>
      <c r="C92" s="6" t="s">
        <v>1554</v>
      </c>
      <c r="D92" s="16" t="s">
        <v>53</v>
      </c>
      <c r="G92" s="164">
        <v>50214990</v>
      </c>
      <c r="H92" s="15">
        <v>18835.93</v>
      </c>
    </row>
    <row r="93" spans="1:9" x14ac:dyDescent="0.2">
      <c r="E93" s="16" t="s">
        <v>269</v>
      </c>
      <c r="G93" s="164">
        <v>10104040</v>
      </c>
      <c r="I93" s="15">
        <v>17894.13</v>
      </c>
    </row>
    <row r="94" spans="1:9" x14ac:dyDescent="0.2">
      <c r="E94" s="16" t="s">
        <v>625</v>
      </c>
      <c r="G94" s="164">
        <v>20201010</v>
      </c>
      <c r="I94" s="15">
        <v>941.8</v>
      </c>
    </row>
    <row r="95" spans="1:9" x14ac:dyDescent="0.2">
      <c r="F95" s="16" t="s">
        <v>1553</v>
      </c>
    </row>
    <row r="97" spans="1:9" x14ac:dyDescent="0.2">
      <c r="A97" s="16" t="s">
        <v>505</v>
      </c>
      <c r="B97" s="16" t="s">
        <v>579</v>
      </c>
      <c r="C97" s="6" t="s">
        <v>1552</v>
      </c>
      <c r="D97" s="16" t="s">
        <v>53</v>
      </c>
      <c r="G97" s="164">
        <v>50214990</v>
      </c>
      <c r="H97" s="15">
        <v>25000</v>
      </c>
    </row>
    <row r="98" spans="1:9" x14ac:dyDescent="0.2">
      <c r="E98" s="16" t="s">
        <v>269</v>
      </c>
      <c r="G98" s="164">
        <v>10104040</v>
      </c>
      <c r="I98" s="15">
        <v>23437.5</v>
      </c>
    </row>
    <row r="99" spans="1:9" x14ac:dyDescent="0.2">
      <c r="E99" s="16" t="s">
        <v>625</v>
      </c>
      <c r="G99" s="164">
        <v>20201010</v>
      </c>
      <c r="I99" s="15">
        <v>1562.5</v>
      </c>
    </row>
    <row r="100" spans="1:9" x14ac:dyDescent="0.2">
      <c r="F100" s="16" t="s">
        <v>1551</v>
      </c>
    </row>
    <row r="102" spans="1:9" x14ac:dyDescent="0.2">
      <c r="A102" s="16" t="s">
        <v>505</v>
      </c>
      <c r="B102" s="16" t="s">
        <v>579</v>
      </c>
      <c r="C102" s="6" t="s">
        <v>1550</v>
      </c>
      <c r="D102" s="16" t="s">
        <v>53</v>
      </c>
      <c r="G102" s="164">
        <v>50214990</v>
      </c>
      <c r="H102" s="15">
        <v>25000</v>
      </c>
    </row>
    <row r="103" spans="1:9" x14ac:dyDescent="0.2">
      <c r="E103" s="16" t="s">
        <v>269</v>
      </c>
      <c r="G103" s="164">
        <v>10104040</v>
      </c>
      <c r="I103" s="15">
        <v>23437.5</v>
      </c>
    </row>
    <row r="104" spans="1:9" x14ac:dyDescent="0.2">
      <c r="E104" s="16" t="s">
        <v>625</v>
      </c>
      <c r="G104" s="164">
        <v>20201010</v>
      </c>
      <c r="I104" s="15">
        <v>1562.5</v>
      </c>
    </row>
    <row r="105" spans="1:9" x14ac:dyDescent="0.2">
      <c r="F105" s="16" t="s">
        <v>1549</v>
      </c>
    </row>
    <row r="107" spans="1:9" x14ac:dyDescent="0.2">
      <c r="A107" s="16" t="s">
        <v>505</v>
      </c>
      <c r="B107" s="16" t="s">
        <v>579</v>
      </c>
      <c r="C107" s="6" t="s">
        <v>1548</v>
      </c>
      <c r="D107" s="16" t="s">
        <v>53</v>
      </c>
      <c r="G107" s="164">
        <v>50214990</v>
      </c>
      <c r="H107" s="15">
        <v>25000</v>
      </c>
    </row>
    <row r="108" spans="1:9" x14ac:dyDescent="0.2">
      <c r="E108" s="16" t="s">
        <v>269</v>
      </c>
      <c r="G108" s="164">
        <v>10104040</v>
      </c>
      <c r="I108" s="15">
        <v>23437.5</v>
      </c>
    </row>
    <row r="109" spans="1:9" x14ac:dyDescent="0.2">
      <c r="E109" s="16" t="s">
        <v>625</v>
      </c>
      <c r="G109" s="164">
        <v>20201010</v>
      </c>
      <c r="I109" s="15">
        <v>1562.5</v>
      </c>
    </row>
    <row r="110" spans="1:9" x14ac:dyDescent="0.2">
      <c r="F110" s="16" t="s">
        <v>1547</v>
      </c>
    </row>
    <row r="112" spans="1:9" x14ac:dyDescent="0.2">
      <c r="A112" s="16" t="s">
        <v>505</v>
      </c>
      <c r="B112" s="16" t="s">
        <v>579</v>
      </c>
      <c r="C112" s="6" t="s">
        <v>1546</v>
      </c>
      <c r="D112" s="16" t="s">
        <v>180</v>
      </c>
      <c r="G112" s="164">
        <v>20101020</v>
      </c>
      <c r="H112" s="15">
        <v>64580</v>
      </c>
    </row>
    <row r="113" spans="1:9" x14ac:dyDescent="0.2">
      <c r="E113" s="16" t="s">
        <v>269</v>
      </c>
      <c r="G113" s="164">
        <v>10104040</v>
      </c>
      <c r="I113" s="15">
        <v>64580</v>
      </c>
    </row>
    <row r="114" spans="1:9" x14ac:dyDescent="0.2">
      <c r="F114" s="16" t="s">
        <v>1545</v>
      </c>
    </row>
    <row r="116" spans="1:9" x14ac:dyDescent="0.2">
      <c r="A116" s="16" t="s">
        <v>505</v>
      </c>
      <c r="B116" s="16" t="s">
        <v>579</v>
      </c>
      <c r="C116" s="6" t="s">
        <v>1544</v>
      </c>
      <c r="D116" s="16" t="s">
        <v>194</v>
      </c>
      <c r="G116" s="164">
        <v>19901030</v>
      </c>
      <c r="H116" s="15">
        <v>45800</v>
      </c>
    </row>
    <row r="117" spans="1:9" x14ac:dyDescent="0.2">
      <c r="E117" s="16" t="s">
        <v>269</v>
      </c>
      <c r="G117" s="164">
        <v>10104040</v>
      </c>
      <c r="I117" s="15">
        <v>45800</v>
      </c>
    </row>
    <row r="118" spans="1:9" x14ac:dyDescent="0.2">
      <c r="F118" s="16" t="s">
        <v>1543</v>
      </c>
    </row>
    <row r="120" spans="1:9" x14ac:dyDescent="0.2">
      <c r="A120" s="16" t="s">
        <v>505</v>
      </c>
      <c r="B120" s="16" t="s">
        <v>579</v>
      </c>
      <c r="C120" s="6" t="s">
        <v>1542</v>
      </c>
      <c r="D120" s="16" t="s">
        <v>101</v>
      </c>
      <c r="G120" s="164">
        <v>50203050</v>
      </c>
      <c r="H120" s="15">
        <v>39090.160000000003</v>
      </c>
    </row>
    <row r="121" spans="1:9" x14ac:dyDescent="0.2">
      <c r="D121" s="16" t="s">
        <v>97</v>
      </c>
      <c r="G121" s="164">
        <v>50203070</v>
      </c>
      <c r="H121" s="15">
        <v>955</v>
      </c>
    </row>
    <row r="122" spans="1:9" x14ac:dyDescent="0.2">
      <c r="D122" s="16" t="s">
        <v>785</v>
      </c>
      <c r="G122" s="164">
        <v>50299990</v>
      </c>
      <c r="H122" s="15">
        <v>7040</v>
      </c>
    </row>
    <row r="123" spans="1:9" x14ac:dyDescent="0.2">
      <c r="E123" s="16" t="s">
        <v>269</v>
      </c>
      <c r="G123" s="164">
        <v>10104040</v>
      </c>
      <c r="I123" s="15">
        <v>47085.16</v>
      </c>
    </row>
    <row r="124" spans="1:9" x14ac:dyDescent="0.2">
      <c r="F124" s="16" t="s">
        <v>1541</v>
      </c>
    </row>
    <row r="126" spans="1:9" x14ac:dyDescent="0.2">
      <c r="A126" s="16" t="s">
        <v>505</v>
      </c>
      <c r="B126" s="16" t="s">
        <v>579</v>
      </c>
      <c r="C126" s="6" t="s">
        <v>1540</v>
      </c>
      <c r="D126" s="16" t="s">
        <v>53</v>
      </c>
      <c r="G126" s="164">
        <v>50214990</v>
      </c>
      <c r="H126" s="15">
        <v>100000</v>
      </c>
    </row>
    <row r="127" spans="1:9" x14ac:dyDescent="0.2">
      <c r="E127" s="16" t="s">
        <v>269</v>
      </c>
      <c r="G127" s="164">
        <v>10104040</v>
      </c>
      <c r="I127" s="15">
        <v>100000</v>
      </c>
    </row>
    <row r="128" spans="1:9" x14ac:dyDescent="0.2">
      <c r="F128" s="16" t="s">
        <v>1539</v>
      </c>
    </row>
    <row r="130" spans="1:9" x14ac:dyDescent="0.2">
      <c r="A130" s="16" t="s">
        <v>505</v>
      </c>
      <c r="B130" s="16" t="s">
        <v>579</v>
      </c>
      <c r="C130" s="6" t="s">
        <v>1538</v>
      </c>
      <c r="D130" s="16" t="s">
        <v>53</v>
      </c>
      <c r="G130" s="164">
        <v>50214990</v>
      </c>
      <c r="H130" s="15">
        <v>100000</v>
      </c>
    </row>
    <row r="131" spans="1:9" x14ac:dyDescent="0.2">
      <c r="E131" s="16" t="s">
        <v>269</v>
      </c>
      <c r="G131" s="164">
        <v>10104040</v>
      </c>
      <c r="I131" s="15">
        <v>100000</v>
      </c>
    </row>
    <row r="132" spans="1:9" x14ac:dyDescent="0.2">
      <c r="F132" s="16" t="s">
        <v>1537</v>
      </c>
    </row>
    <row r="134" spans="1:9" x14ac:dyDescent="0.2">
      <c r="A134" s="16" t="s">
        <v>505</v>
      </c>
      <c r="B134" s="16" t="s">
        <v>579</v>
      </c>
      <c r="C134" s="6" t="s">
        <v>1536</v>
      </c>
      <c r="D134" s="16" t="s">
        <v>53</v>
      </c>
      <c r="G134" s="164">
        <v>50214990</v>
      </c>
      <c r="H134" s="15">
        <v>100000</v>
      </c>
    </row>
    <row r="135" spans="1:9" x14ac:dyDescent="0.2">
      <c r="E135" s="16" t="s">
        <v>269</v>
      </c>
      <c r="G135" s="164">
        <v>10104040</v>
      </c>
      <c r="I135" s="15">
        <v>100000</v>
      </c>
    </row>
    <row r="136" spans="1:9" x14ac:dyDescent="0.2">
      <c r="F136" s="16" t="s">
        <v>1535</v>
      </c>
    </row>
    <row r="138" spans="1:9" x14ac:dyDescent="0.2">
      <c r="A138" s="16" t="s">
        <v>505</v>
      </c>
      <c r="B138" s="16" t="s">
        <v>579</v>
      </c>
      <c r="C138" s="6" t="s">
        <v>1534</v>
      </c>
      <c r="D138" s="16" t="s">
        <v>53</v>
      </c>
      <c r="G138" s="164">
        <v>50214990</v>
      </c>
      <c r="H138" s="15">
        <v>100000</v>
      </c>
    </row>
    <row r="139" spans="1:9" x14ac:dyDescent="0.2">
      <c r="E139" s="16" t="s">
        <v>269</v>
      </c>
      <c r="G139" s="164">
        <v>10104040</v>
      </c>
      <c r="I139" s="15">
        <v>100000</v>
      </c>
    </row>
    <row r="140" spans="1:9" x14ac:dyDescent="0.2">
      <c r="F140" s="16" t="s">
        <v>1533</v>
      </c>
    </row>
    <row r="142" spans="1:9" x14ac:dyDescent="0.2">
      <c r="A142" s="16" t="s">
        <v>505</v>
      </c>
      <c r="B142" s="16" t="s">
        <v>579</v>
      </c>
      <c r="C142" s="6" t="s">
        <v>1532</v>
      </c>
      <c r="D142" s="16" t="s">
        <v>53</v>
      </c>
      <c r="G142" s="164">
        <v>50214990</v>
      </c>
      <c r="H142" s="15">
        <v>100000</v>
      </c>
    </row>
    <row r="143" spans="1:9" x14ac:dyDescent="0.2">
      <c r="E143" s="16" t="s">
        <v>269</v>
      </c>
      <c r="G143" s="164">
        <v>10104040</v>
      </c>
      <c r="I143" s="15">
        <v>100000</v>
      </c>
    </row>
    <row r="144" spans="1:9" x14ac:dyDescent="0.2">
      <c r="F144" s="16" t="s">
        <v>1531</v>
      </c>
    </row>
    <row r="146" spans="1:9" x14ac:dyDescent="0.2">
      <c r="A146" s="16" t="s">
        <v>505</v>
      </c>
      <c r="B146" s="16" t="s">
        <v>579</v>
      </c>
      <c r="C146" s="6" t="s">
        <v>1530</v>
      </c>
      <c r="D146" s="16" t="s">
        <v>53</v>
      </c>
      <c r="G146" s="164">
        <v>50214990</v>
      </c>
      <c r="H146" s="15">
        <v>75000</v>
      </c>
    </row>
    <row r="147" spans="1:9" x14ac:dyDescent="0.2">
      <c r="E147" s="16" t="s">
        <v>269</v>
      </c>
      <c r="G147" s="164">
        <v>10104040</v>
      </c>
      <c r="I147" s="15">
        <v>71250</v>
      </c>
    </row>
    <row r="148" spans="1:9" x14ac:dyDescent="0.2">
      <c r="E148" s="16" t="s">
        <v>625</v>
      </c>
      <c r="G148" s="164">
        <v>20201010</v>
      </c>
      <c r="I148" s="15">
        <v>3750</v>
      </c>
    </row>
    <row r="149" spans="1:9" x14ac:dyDescent="0.2">
      <c r="F149" s="16" t="s">
        <v>1529</v>
      </c>
    </row>
    <row r="151" spans="1:9" x14ac:dyDescent="0.2">
      <c r="A151" s="16" t="s">
        <v>505</v>
      </c>
      <c r="B151" s="16" t="s">
        <v>579</v>
      </c>
      <c r="C151" s="6" t="s">
        <v>1528</v>
      </c>
      <c r="D151" s="16" t="s">
        <v>53</v>
      </c>
      <c r="G151" s="164">
        <v>50214990</v>
      </c>
      <c r="H151" s="15">
        <v>19989</v>
      </c>
    </row>
    <row r="152" spans="1:9" x14ac:dyDescent="0.2">
      <c r="E152" s="16" t="s">
        <v>269</v>
      </c>
      <c r="G152" s="164">
        <v>10104040</v>
      </c>
      <c r="I152" s="15">
        <v>18739.68</v>
      </c>
    </row>
    <row r="153" spans="1:9" x14ac:dyDescent="0.2">
      <c r="E153" s="16" t="s">
        <v>625</v>
      </c>
      <c r="G153" s="164">
        <v>20201010</v>
      </c>
      <c r="I153" s="15">
        <v>1249.32</v>
      </c>
    </row>
    <row r="154" spans="1:9" x14ac:dyDescent="0.2">
      <c r="F154" s="16" t="s">
        <v>1527</v>
      </c>
    </row>
    <row r="156" spans="1:9" x14ac:dyDescent="0.2">
      <c r="A156" s="16" t="s">
        <v>505</v>
      </c>
      <c r="B156" s="16" t="s">
        <v>579</v>
      </c>
      <c r="C156" s="6" t="s">
        <v>1526</v>
      </c>
      <c r="D156" s="16" t="s">
        <v>53</v>
      </c>
      <c r="G156" s="164">
        <v>50214990</v>
      </c>
      <c r="H156" s="15">
        <v>144019</v>
      </c>
    </row>
    <row r="157" spans="1:9" x14ac:dyDescent="0.2">
      <c r="E157" s="16" t="s">
        <v>269</v>
      </c>
      <c r="G157" s="164">
        <v>10104040</v>
      </c>
      <c r="I157" s="15">
        <v>135017.81</v>
      </c>
    </row>
    <row r="158" spans="1:9" x14ac:dyDescent="0.2">
      <c r="E158" s="16" t="s">
        <v>625</v>
      </c>
      <c r="G158" s="164">
        <v>20201010</v>
      </c>
      <c r="I158" s="15">
        <v>9001.19</v>
      </c>
    </row>
    <row r="159" spans="1:9" x14ac:dyDescent="0.2">
      <c r="F159" s="16" t="s">
        <v>1525</v>
      </c>
    </row>
    <row r="161" spans="1:9" x14ac:dyDescent="0.2">
      <c r="A161" s="16" t="s">
        <v>505</v>
      </c>
      <c r="B161" s="16" t="s">
        <v>579</v>
      </c>
      <c r="C161" s="6" t="s">
        <v>1524</v>
      </c>
      <c r="D161" s="16" t="s">
        <v>53</v>
      </c>
      <c r="G161" s="164">
        <v>50214990</v>
      </c>
      <c r="H161" s="15">
        <v>100000</v>
      </c>
    </row>
    <row r="162" spans="1:9" x14ac:dyDescent="0.2">
      <c r="E162" s="16" t="s">
        <v>269</v>
      </c>
      <c r="G162" s="164">
        <v>10104040</v>
      </c>
      <c r="I162" s="15">
        <v>95000</v>
      </c>
    </row>
    <row r="163" spans="1:9" x14ac:dyDescent="0.2">
      <c r="E163" s="16" t="s">
        <v>625</v>
      </c>
      <c r="G163" s="164">
        <v>20201010</v>
      </c>
      <c r="I163" s="15">
        <v>5000</v>
      </c>
    </row>
    <row r="164" spans="1:9" x14ac:dyDescent="0.2">
      <c r="F164" s="16" t="s">
        <v>1523</v>
      </c>
    </row>
    <row r="166" spans="1:9" x14ac:dyDescent="0.2">
      <c r="A166" s="16" t="s">
        <v>505</v>
      </c>
      <c r="B166" s="16" t="s">
        <v>579</v>
      </c>
      <c r="C166" s="6" t="s">
        <v>1522</v>
      </c>
      <c r="D166" s="16" t="s">
        <v>53</v>
      </c>
      <c r="G166" s="164">
        <v>50214990</v>
      </c>
      <c r="H166" s="15">
        <v>125000</v>
      </c>
    </row>
    <row r="167" spans="1:9" x14ac:dyDescent="0.2">
      <c r="E167" s="16" t="s">
        <v>269</v>
      </c>
      <c r="G167" s="164">
        <v>10104040</v>
      </c>
      <c r="I167" s="15">
        <v>117187.5</v>
      </c>
    </row>
    <row r="168" spans="1:9" x14ac:dyDescent="0.2">
      <c r="E168" s="16" t="s">
        <v>625</v>
      </c>
      <c r="G168" s="164">
        <v>20201010</v>
      </c>
      <c r="I168" s="15">
        <v>7812.5</v>
      </c>
    </row>
    <row r="169" spans="1:9" x14ac:dyDescent="0.2">
      <c r="F169" s="16" t="s">
        <v>1521</v>
      </c>
    </row>
    <row r="171" spans="1:9" x14ac:dyDescent="0.2">
      <c r="A171" s="16" t="s">
        <v>505</v>
      </c>
      <c r="B171" s="16" t="s">
        <v>579</v>
      </c>
      <c r="C171" s="6" t="s">
        <v>1520</v>
      </c>
      <c r="D171" s="16" t="s">
        <v>53</v>
      </c>
      <c r="G171" s="164">
        <v>50214990</v>
      </c>
      <c r="H171" s="15">
        <v>15959.7</v>
      </c>
    </row>
    <row r="172" spans="1:9" x14ac:dyDescent="0.2">
      <c r="E172" s="16" t="s">
        <v>269</v>
      </c>
      <c r="G172" s="164">
        <v>10104040</v>
      </c>
      <c r="I172" s="15">
        <v>14962.22</v>
      </c>
    </row>
    <row r="173" spans="1:9" x14ac:dyDescent="0.2">
      <c r="E173" s="16" t="s">
        <v>625</v>
      </c>
      <c r="G173" s="164">
        <v>20201010</v>
      </c>
      <c r="I173" s="15">
        <v>997.48</v>
      </c>
    </row>
    <row r="174" spans="1:9" x14ac:dyDescent="0.2">
      <c r="F174" s="16" t="s">
        <v>1519</v>
      </c>
    </row>
    <row r="176" spans="1:9" x14ac:dyDescent="0.2">
      <c r="A176" s="16" t="s">
        <v>505</v>
      </c>
      <c r="B176" s="16" t="s">
        <v>579</v>
      </c>
      <c r="C176" s="6" t="s">
        <v>1518</v>
      </c>
      <c r="D176" s="16" t="s">
        <v>53</v>
      </c>
      <c r="G176" s="164">
        <v>50214990</v>
      </c>
      <c r="H176" s="15">
        <v>30000</v>
      </c>
    </row>
    <row r="177" spans="1:9" x14ac:dyDescent="0.2">
      <c r="E177" s="16" t="s">
        <v>269</v>
      </c>
      <c r="G177" s="164">
        <v>10104040</v>
      </c>
      <c r="I177" s="15">
        <v>28500</v>
      </c>
    </row>
    <row r="178" spans="1:9" x14ac:dyDescent="0.2">
      <c r="E178" s="16" t="s">
        <v>625</v>
      </c>
      <c r="G178" s="164">
        <v>20201010</v>
      </c>
      <c r="I178" s="15">
        <v>1500</v>
      </c>
    </row>
    <row r="179" spans="1:9" x14ac:dyDescent="0.2">
      <c r="F179" s="16" t="s">
        <v>1517</v>
      </c>
    </row>
    <row r="181" spans="1:9" x14ac:dyDescent="0.2">
      <c r="A181" s="16" t="s">
        <v>505</v>
      </c>
      <c r="B181" s="16" t="s">
        <v>579</v>
      </c>
      <c r="C181" s="6" t="s">
        <v>1516</v>
      </c>
      <c r="D181" s="16" t="s">
        <v>53</v>
      </c>
      <c r="G181" s="164">
        <v>50214990</v>
      </c>
      <c r="H181" s="15">
        <v>58000</v>
      </c>
    </row>
    <row r="182" spans="1:9" x14ac:dyDescent="0.2">
      <c r="E182" s="16" t="s">
        <v>269</v>
      </c>
      <c r="G182" s="164">
        <v>10104040</v>
      </c>
      <c r="I182" s="15">
        <v>55100</v>
      </c>
    </row>
    <row r="183" spans="1:9" x14ac:dyDescent="0.2">
      <c r="E183" s="16" t="s">
        <v>625</v>
      </c>
      <c r="G183" s="164">
        <v>20201010</v>
      </c>
      <c r="I183" s="15">
        <v>2900</v>
      </c>
    </row>
    <row r="184" spans="1:9" x14ac:dyDescent="0.2">
      <c r="F184" s="16" t="s">
        <v>1515</v>
      </c>
    </row>
    <row r="186" spans="1:9" x14ac:dyDescent="0.2">
      <c r="A186" s="16" t="s">
        <v>505</v>
      </c>
      <c r="B186" s="16" t="s">
        <v>579</v>
      </c>
      <c r="C186" s="6" t="s">
        <v>1514</v>
      </c>
      <c r="D186" s="16" t="s">
        <v>53</v>
      </c>
      <c r="G186" s="164">
        <v>50214990</v>
      </c>
      <c r="H186" s="15">
        <v>30000</v>
      </c>
    </row>
    <row r="187" spans="1:9" x14ac:dyDescent="0.2">
      <c r="E187" s="16" t="s">
        <v>269</v>
      </c>
      <c r="G187" s="164">
        <v>10104040</v>
      </c>
      <c r="I187" s="15">
        <v>28500</v>
      </c>
    </row>
    <row r="188" spans="1:9" x14ac:dyDescent="0.2">
      <c r="E188" s="16" t="s">
        <v>625</v>
      </c>
      <c r="G188" s="164">
        <v>20201010</v>
      </c>
      <c r="I188" s="15">
        <v>1500</v>
      </c>
    </row>
    <row r="189" spans="1:9" x14ac:dyDescent="0.2">
      <c r="F189" s="16" t="s">
        <v>1513</v>
      </c>
    </row>
    <row r="191" spans="1:9" x14ac:dyDescent="0.2">
      <c r="A191" s="16" t="s">
        <v>505</v>
      </c>
      <c r="B191" s="16" t="s">
        <v>579</v>
      </c>
      <c r="C191" s="6" t="s">
        <v>1512</v>
      </c>
      <c r="D191" s="16" t="s">
        <v>53</v>
      </c>
      <c r="G191" s="164">
        <v>50214990</v>
      </c>
      <c r="H191" s="15">
        <v>100000</v>
      </c>
    </row>
    <row r="192" spans="1:9" x14ac:dyDescent="0.2">
      <c r="E192" s="16" t="s">
        <v>269</v>
      </c>
      <c r="G192" s="164">
        <v>10104040</v>
      </c>
      <c r="I192" s="15">
        <v>93750</v>
      </c>
    </row>
    <row r="193" spans="1:9" x14ac:dyDescent="0.2">
      <c r="E193" s="16" t="s">
        <v>625</v>
      </c>
      <c r="G193" s="164">
        <v>20201010</v>
      </c>
      <c r="I193" s="15">
        <v>6250</v>
      </c>
    </row>
    <row r="194" spans="1:9" x14ac:dyDescent="0.2">
      <c r="F194" s="16" t="s">
        <v>1511</v>
      </c>
    </row>
    <row r="196" spans="1:9" x14ac:dyDescent="0.2">
      <c r="A196" s="16" t="s">
        <v>505</v>
      </c>
      <c r="B196" s="16" t="s">
        <v>579</v>
      </c>
      <c r="C196" s="6" t="s">
        <v>1510</v>
      </c>
      <c r="D196" s="16" t="s">
        <v>53</v>
      </c>
      <c r="G196" s="164">
        <v>50214990</v>
      </c>
      <c r="H196" s="15">
        <v>30000</v>
      </c>
    </row>
    <row r="197" spans="1:9" x14ac:dyDescent="0.2">
      <c r="E197" s="16" t="s">
        <v>269</v>
      </c>
      <c r="G197" s="164">
        <v>10104040</v>
      </c>
      <c r="I197" s="15">
        <v>28500</v>
      </c>
    </row>
    <row r="198" spans="1:9" x14ac:dyDescent="0.2">
      <c r="E198" s="16" t="s">
        <v>625</v>
      </c>
      <c r="G198" s="164">
        <v>20201010</v>
      </c>
      <c r="I198" s="15">
        <v>1500</v>
      </c>
    </row>
    <row r="199" spans="1:9" x14ac:dyDescent="0.2">
      <c r="F199" s="16" t="s">
        <v>1509</v>
      </c>
    </row>
    <row r="201" spans="1:9" x14ac:dyDescent="0.2">
      <c r="A201" s="16" t="s">
        <v>505</v>
      </c>
      <c r="B201" s="16" t="s">
        <v>579</v>
      </c>
      <c r="C201" s="6" t="s">
        <v>1508</v>
      </c>
      <c r="D201" s="16" t="s">
        <v>53</v>
      </c>
      <c r="G201" s="164">
        <v>50214990</v>
      </c>
      <c r="H201" s="15">
        <v>25000</v>
      </c>
    </row>
    <row r="202" spans="1:9" x14ac:dyDescent="0.2">
      <c r="E202" s="16" t="s">
        <v>269</v>
      </c>
      <c r="G202" s="164">
        <v>10104040</v>
      </c>
      <c r="I202" s="15">
        <v>23437.5</v>
      </c>
    </row>
    <row r="203" spans="1:9" x14ac:dyDescent="0.2">
      <c r="E203" s="16" t="s">
        <v>625</v>
      </c>
      <c r="G203" s="164">
        <v>20201010</v>
      </c>
      <c r="I203" s="15">
        <v>1562.5</v>
      </c>
    </row>
    <row r="204" spans="1:9" x14ac:dyDescent="0.2">
      <c r="F204" s="16" t="s">
        <v>1507</v>
      </c>
    </row>
    <row r="206" spans="1:9" x14ac:dyDescent="0.2">
      <c r="A206" s="16" t="s">
        <v>505</v>
      </c>
      <c r="B206" s="16" t="s">
        <v>579</v>
      </c>
      <c r="C206" s="6" t="s">
        <v>1506</v>
      </c>
      <c r="D206" s="16" t="s">
        <v>53</v>
      </c>
      <c r="G206" s="164">
        <v>50214990</v>
      </c>
      <c r="H206" s="15">
        <v>65000</v>
      </c>
    </row>
    <row r="207" spans="1:9" x14ac:dyDescent="0.2">
      <c r="E207" s="16" t="s">
        <v>269</v>
      </c>
      <c r="G207" s="164">
        <v>10104040</v>
      </c>
      <c r="I207" s="15">
        <v>61750</v>
      </c>
    </row>
    <row r="208" spans="1:9" x14ac:dyDescent="0.2">
      <c r="E208" s="16" t="s">
        <v>625</v>
      </c>
      <c r="G208" s="164">
        <v>20201010</v>
      </c>
      <c r="I208" s="15">
        <v>3250</v>
      </c>
    </row>
    <row r="209" spans="1:9" x14ac:dyDescent="0.2">
      <c r="F209" s="16" t="s">
        <v>1505</v>
      </c>
    </row>
    <row r="211" spans="1:9" x14ac:dyDescent="0.2">
      <c r="A211" s="16" t="s">
        <v>505</v>
      </c>
      <c r="B211" s="16" t="s">
        <v>579</v>
      </c>
      <c r="C211" s="6" t="s">
        <v>1504</v>
      </c>
      <c r="D211" s="16" t="s">
        <v>53</v>
      </c>
      <c r="G211" s="164">
        <v>50214990</v>
      </c>
      <c r="H211" s="15">
        <v>25000</v>
      </c>
    </row>
    <row r="212" spans="1:9" x14ac:dyDescent="0.2">
      <c r="E212" s="16" t="s">
        <v>269</v>
      </c>
      <c r="G212" s="164">
        <v>10104040</v>
      </c>
      <c r="I212" s="15">
        <v>25000</v>
      </c>
    </row>
    <row r="213" spans="1:9" x14ac:dyDescent="0.2">
      <c r="F213" s="16" t="s">
        <v>1503</v>
      </c>
    </row>
    <row r="215" spans="1:9" x14ac:dyDescent="0.2">
      <c r="A215" s="16" t="s">
        <v>505</v>
      </c>
      <c r="B215" s="16" t="s">
        <v>579</v>
      </c>
      <c r="C215" s="6" t="s">
        <v>1502</v>
      </c>
      <c r="D215" s="16" t="s">
        <v>53</v>
      </c>
      <c r="G215" s="164">
        <v>50214990</v>
      </c>
      <c r="H215" s="15">
        <v>15000</v>
      </c>
    </row>
    <row r="216" spans="1:9" x14ac:dyDescent="0.2">
      <c r="E216" s="16" t="s">
        <v>269</v>
      </c>
      <c r="G216" s="164">
        <v>10104040</v>
      </c>
      <c r="I216" s="15">
        <v>15000</v>
      </c>
    </row>
    <row r="217" spans="1:9" x14ac:dyDescent="0.2">
      <c r="F217" s="16" t="s">
        <v>1501</v>
      </c>
    </row>
    <row r="219" spans="1:9" x14ac:dyDescent="0.2">
      <c r="A219" s="16" t="s">
        <v>505</v>
      </c>
      <c r="B219" s="16" t="s">
        <v>579</v>
      </c>
      <c r="C219" s="6" t="s">
        <v>1500</v>
      </c>
      <c r="D219" s="16" t="s">
        <v>53</v>
      </c>
      <c r="G219" s="164">
        <v>50214990</v>
      </c>
      <c r="H219" s="15">
        <v>20000</v>
      </c>
    </row>
    <row r="220" spans="1:9" x14ac:dyDescent="0.2">
      <c r="E220" s="16" t="s">
        <v>269</v>
      </c>
      <c r="G220" s="164">
        <v>10104040</v>
      </c>
      <c r="I220" s="15">
        <v>18750</v>
      </c>
    </row>
    <row r="221" spans="1:9" x14ac:dyDescent="0.2">
      <c r="E221" s="16" t="s">
        <v>625</v>
      </c>
      <c r="G221" s="164">
        <v>20201010</v>
      </c>
      <c r="I221" s="15">
        <v>1250</v>
      </c>
    </row>
    <row r="222" spans="1:9" x14ac:dyDescent="0.2">
      <c r="F222" s="16" t="s">
        <v>1499</v>
      </c>
    </row>
    <row r="224" spans="1:9" x14ac:dyDescent="0.2">
      <c r="A224" s="16" t="s">
        <v>505</v>
      </c>
      <c r="B224" s="16" t="s">
        <v>579</v>
      </c>
      <c r="C224" s="6" t="s">
        <v>1498</v>
      </c>
      <c r="D224" s="16" t="s">
        <v>53</v>
      </c>
      <c r="G224" s="164">
        <v>50214990</v>
      </c>
      <c r="H224" s="15">
        <v>50000</v>
      </c>
    </row>
    <row r="225" spans="1:9" x14ac:dyDescent="0.2">
      <c r="E225" s="16" t="s">
        <v>269</v>
      </c>
      <c r="G225" s="164">
        <v>10104040</v>
      </c>
      <c r="I225" s="15">
        <v>47500</v>
      </c>
    </row>
    <row r="226" spans="1:9" x14ac:dyDescent="0.2">
      <c r="E226" s="16" t="s">
        <v>625</v>
      </c>
      <c r="G226" s="164">
        <v>20201010</v>
      </c>
      <c r="I226" s="15">
        <v>2500</v>
      </c>
    </row>
    <row r="227" spans="1:9" x14ac:dyDescent="0.2">
      <c r="F227" s="16" t="s">
        <v>1497</v>
      </c>
    </row>
    <row r="229" spans="1:9" x14ac:dyDescent="0.2">
      <c r="A229" s="16" t="s">
        <v>505</v>
      </c>
      <c r="B229" s="16" t="s">
        <v>579</v>
      </c>
      <c r="C229" s="6" t="s">
        <v>1496</v>
      </c>
      <c r="D229" s="16" t="s">
        <v>53</v>
      </c>
      <c r="G229" s="164">
        <v>50214990</v>
      </c>
      <c r="H229" s="15">
        <v>150000</v>
      </c>
    </row>
    <row r="230" spans="1:9" x14ac:dyDescent="0.2">
      <c r="E230" s="16" t="s">
        <v>269</v>
      </c>
      <c r="G230" s="164">
        <v>10104040</v>
      </c>
      <c r="I230" s="15">
        <v>140625</v>
      </c>
    </row>
    <row r="231" spans="1:9" x14ac:dyDescent="0.2">
      <c r="E231" s="16" t="s">
        <v>625</v>
      </c>
      <c r="G231" s="164">
        <v>20201010</v>
      </c>
      <c r="I231" s="15">
        <v>9375</v>
      </c>
    </row>
    <row r="232" spans="1:9" x14ac:dyDescent="0.2">
      <c r="F232" s="16" t="s">
        <v>1495</v>
      </c>
    </row>
    <row r="234" spans="1:9" x14ac:dyDescent="0.2">
      <c r="A234" s="16" t="s">
        <v>505</v>
      </c>
      <c r="B234" s="16" t="s">
        <v>579</v>
      </c>
      <c r="C234" s="6" t="s">
        <v>1494</v>
      </c>
      <c r="D234" s="16" t="s">
        <v>53</v>
      </c>
      <c r="G234" s="164">
        <v>50214990</v>
      </c>
      <c r="H234" s="15">
        <v>141700</v>
      </c>
    </row>
    <row r="235" spans="1:9" x14ac:dyDescent="0.2">
      <c r="E235" s="16" t="s">
        <v>269</v>
      </c>
      <c r="G235" s="164">
        <v>10104040</v>
      </c>
      <c r="I235" s="15">
        <v>132843.75</v>
      </c>
    </row>
    <row r="236" spans="1:9" x14ac:dyDescent="0.2">
      <c r="E236" s="16" t="s">
        <v>625</v>
      </c>
      <c r="G236" s="164">
        <v>20201010</v>
      </c>
      <c r="I236" s="15">
        <v>8856.25</v>
      </c>
    </row>
    <row r="237" spans="1:9" x14ac:dyDescent="0.2">
      <c r="F237" s="16" t="s">
        <v>1493</v>
      </c>
    </row>
    <row r="239" spans="1:9" x14ac:dyDescent="0.2">
      <c r="A239" s="16" t="s">
        <v>505</v>
      </c>
      <c r="B239" s="16" t="s">
        <v>579</v>
      </c>
      <c r="C239" s="6" t="s">
        <v>1492</v>
      </c>
      <c r="D239" s="16" t="s">
        <v>53</v>
      </c>
      <c r="G239" s="164">
        <v>50214990</v>
      </c>
      <c r="H239" s="15">
        <v>20000</v>
      </c>
    </row>
    <row r="240" spans="1:9" x14ac:dyDescent="0.2">
      <c r="E240" s="16" t="s">
        <v>269</v>
      </c>
      <c r="G240" s="164">
        <v>10104040</v>
      </c>
      <c r="I240" s="15">
        <v>18707.14</v>
      </c>
    </row>
    <row r="241" spans="1:9" x14ac:dyDescent="0.2">
      <c r="E241" s="16" t="s">
        <v>625</v>
      </c>
      <c r="G241" s="164">
        <v>20201010</v>
      </c>
      <c r="I241" s="15">
        <v>1292.8599999999999</v>
      </c>
    </row>
    <row r="242" spans="1:9" x14ac:dyDescent="0.2">
      <c r="F242" s="16" t="s">
        <v>1491</v>
      </c>
    </row>
    <row r="244" spans="1:9" x14ac:dyDescent="0.2">
      <c r="A244" s="16" t="s">
        <v>505</v>
      </c>
      <c r="B244" s="16" t="s">
        <v>570</v>
      </c>
      <c r="C244" s="6" t="s">
        <v>1490</v>
      </c>
      <c r="D244" s="16" t="s">
        <v>194</v>
      </c>
      <c r="G244" s="164">
        <v>19901030</v>
      </c>
      <c r="H244" s="15">
        <v>150000</v>
      </c>
    </row>
    <row r="245" spans="1:9" x14ac:dyDescent="0.2">
      <c r="E245" s="16" t="s">
        <v>269</v>
      </c>
      <c r="G245" s="164">
        <v>10104040</v>
      </c>
      <c r="I245" s="15">
        <v>150000</v>
      </c>
    </row>
    <row r="246" spans="1:9" x14ac:dyDescent="0.2">
      <c r="F246" s="16" t="s">
        <v>1489</v>
      </c>
    </row>
    <row r="248" spans="1:9" x14ac:dyDescent="0.2">
      <c r="A248" s="16" t="s">
        <v>505</v>
      </c>
      <c r="B248" s="16" t="s">
        <v>570</v>
      </c>
      <c r="C248" s="6" t="s">
        <v>1488</v>
      </c>
      <c r="D248" s="16" t="s">
        <v>981</v>
      </c>
      <c r="G248" s="164">
        <v>50205020</v>
      </c>
      <c r="H248" s="15">
        <v>2805.27</v>
      </c>
    </row>
    <row r="249" spans="1:9" x14ac:dyDescent="0.2">
      <c r="E249" s="16" t="s">
        <v>269</v>
      </c>
      <c r="G249" s="164">
        <v>10104040</v>
      </c>
      <c r="I249" s="15">
        <v>2629.94</v>
      </c>
    </row>
    <row r="250" spans="1:9" x14ac:dyDescent="0.2">
      <c r="E250" s="16" t="s">
        <v>625</v>
      </c>
      <c r="G250" s="164">
        <v>20201010</v>
      </c>
      <c r="I250" s="15">
        <v>175.33</v>
      </c>
    </row>
    <row r="251" spans="1:9" x14ac:dyDescent="0.2">
      <c r="F251" s="16" t="s">
        <v>1487</v>
      </c>
    </row>
    <row r="253" spans="1:9" x14ac:dyDescent="0.2">
      <c r="A253" s="16" t="s">
        <v>505</v>
      </c>
      <c r="B253" s="16" t="s">
        <v>570</v>
      </c>
      <c r="C253" s="6" t="s">
        <v>1486</v>
      </c>
      <c r="D253" s="16" t="s">
        <v>1371</v>
      </c>
      <c r="G253" s="164">
        <v>50299070</v>
      </c>
      <c r="H253" s="15">
        <v>780</v>
      </c>
    </row>
    <row r="254" spans="1:9" x14ac:dyDescent="0.2">
      <c r="E254" s="16" t="s">
        <v>269</v>
      </c>
      <c r="G254" s="164">
        <v>10104040</v>
      </c>
      <c r="I254" s="15">
        <v>748.8</v>
      </c>
    </row>
    <row r="255" spans="1:9" x14ac:dyDescent="0.2">
      <c r="E255" s="16" t="s">
        <v>625</v>
      </c>
      <c r="G255" s="164">
        <v>20201010</v>
      </c>
      <c r="I255" s="15">
        <v>31.2</v>
      </c>
    </row>
    <row r="256" spans="1:9" x14ac:dyDescent="0.2">
      <c r="F256" s="16" t="s">
        <v>1485</v>
      </c>
    </row>
    <row r="258" spans="1:9" x14ac:dyDescent="0.2">
      <c r="A258" s="16" t="s">
        <v>505</v>
      </c>
      <c r="B258" s="16" t="s">
        <v>570</v>
      </c>
      <c r="C258" s="6" t="s">
        <v>1484</v>
      </c>
      <c r="D258" s="16" t="s">
        <v>257</v>
      </c>
      <c r="G258" s="164">
        <v>10399990</v>
      </c>
      <c r="H258" s="15">
        <v>15000</v>
      </c>
    </row>
    <row r="259" spans="1:9" x14ac:dyDescent="0.2">
      <c r="E259" s="16" t="s">
        <v>269</v>
      </c>
      <c r="G259" s="164">
        <v>10104040</v>
      </c>
      <c r="I259" s="15">
        <v>14400</v>
      </c>
    </row>
    <row r="260" spans="1:9" x14ac:dyDescent="0.2">
      <c r="E260" s="16" t="s">
        <v>625</v>
      </c>
      <c r="G260" s="164">
        <v>20201010</v>
      </c>
      <c r="I260" s="15">
        <v>600</v>
      </c>
    </row>
    <row r="261" spans="1:9" x14ac:dyDescent="0.2">
      <c r="F261" s="16" t="s">
        <v>1483</v>
      </c>
    </row>
    <row r="263" spans="1:9" x14ac:dyDescent="0.2">
      <c r="A263" s="16" t="s">
        <v>505</v>
      </c>
      <c r="B263" s="16" t="s">
        <v>570</v>
      </c>
      <c r="C263" s="6" t="s">
        <v>1482</v>
      </c>
      <c r="D263" s="16" t="s">
        <v>192</v>
      </c>
      <c r="G263" s="164">
        <v>19901040</v>
      </c>
      <c r="H263" s="15">
        <v>46900</v>
      </c>
    </row>
    <row r="264" spans="1:9" x14ac:dyDescent="0.2">
      <c r="E264" s="16" t="s">
        <v>269</v>
      </c>
      <c r="G264" s="164">
        <v>10104040</v>
      </c>
      <c r="I264" s="15">
        <v>46900</v>
      </c>
    </row>
    <row r="265" spans="1:9" x14ac:dyDescent="0.2">
      <c r="F265" s="16" t="s">
        <v>1481</v>
      </c>
    </row>
    <row r="267" spans="1:9" x14ac:dyDescent="0.2">
      <c r="A267" s="16" t="s">
        <v>505</v>
      </c>
      <c r="B267" s="16" t="s">
        <v>570</v>
      </c>
      <c r="C267" s="6" t="s">
        <v>1480</v>
      </c>
      <c r="D267" s="16" t="s">
        <v>93</v>
      </c>
      <c r="G267" s="164">
        <v>50203090</v>
      </c>
      <c r="H267" s="15">
        <v>79383.509999999995</v>
      </c>
    </row>
    <row r="268" spans="1:9" x14ac:dyDescent="0.2">
      <c r="E268" s="16" t="s">
        <v>269</v>
      </c>
      <c r="G268" s="164">
        <v>10104040</v>
      </c>
      <c r="I268" s="15">
        <v>75130.820000000007</v>
      </c>
    </row>
    <row r="269" spans="1:9" x14ac:dyDescent="0.2">
      <c r="E269" s="16" t="s">
        <v>625</v>
      </c>
      <c r="G269" s="164">
        <v>20201010</v>
      </c>
      <c r="I269" s="15">
        <v>4252.6899999999996</v>
      </c>
    </row>
    <row r="270" spans="1:9" x14ac:dyDescent="0.2">
      <c r="F270" s="16" t="s">
        <v>1479</v>
      </c>
    </row>
    <row r="272" spans="1:9" x14ac:dyDescent="0.2">
      <c r="A272" s="16" t="s">
        <v>505</v>
      </c>
      <c r="B272" s="16" t="s">
        <v>570</v>
      </c>
      <c r="C272" s="6" t="s">
        <v>1478</v>
      </c>
      <c r="D272" s="16" t="s">
        <v>110</v>
      </c>
      <c r="G272" s="164">
        <v>50201010</v>
      </c>
      <c r="H272" s="15">
        <v>11041.27</v>
      </c>
    </row>
    <row r="273" spans="1:9" x14ac:dyDescent="0.2">
      <c r="D273" s="16" t="s">
        <v>717</v>
      </c>
      <c r="G273" s="164">
        <v>50203010</v>
      </c>
      <c r="H273" s="15">
        <v>7820.5</v>
      </c>
    </row>
    <row r="274" spans="1:9" x14ac:dyDescent="0.2">
      <c r="D274" s="16" t="s">
        <v>785</v>
      </c>
      <c r="G274" s="164">
        <v>50299990</v>
      </c>
      <c r="H274" s="15">
        <v>16671.68</v>
      </c>
    </row>
    <row r="275" spans="1:9" x14ac:dyDescent="0.2">
      <c r="E275" s="16" t="s">
        <v>269</v>
      </c>
      <c r="G275" s="164">
        <v>10104040</v>
      </c>
      <c r="I275" s="15">
        <v>35533.449999999997</v>
      </c>
    </row>
    <row r="276" spans="1:9" x14ac:dyDescent="0.2">
      <c r="F276" s="16" t="s">
        <v>1477</v>
      </c>
    </row>
    <row r="278" spans="1:9" x14ac:dyDescent="0.2">
      <c r="A278" s="16" t="s">
        <v>505</v>
      </c>
      <c r="B278" s="16" t="s">
        <v>570</v>
      </c>
      <c r="C278" s="6" t="s">
        <v>1476</v>
      </c>
      <c r="D278" s="16" t="s">
        <v>53</v>
      </c>
      <c r="G278" s="164">
        <v>50214990</v>
      </c>
      <c r="H278" s="15">
        <v>100000</v>
      </c>
    </row>
    <row r="279" spans="1:9" x14ac:dyDescent="0.2">
      <c r="E279" s="16" t="s">
        <v>269</v>
      </c>
      <c r="G279" s="164">
        <v>10104040</v>
      </c>
      <c r="I279" s="15">
        <v>100000</v>
      </c>
    </row>
    <row r="280" spans="1:9" x14ac:dyDescent="0.2">
      <c r="F280" s="16" t="s">
        <v>1475</v>
      </c>
    </row>
    <row r="282" spans="1:9" x14ac:dyDescent="0.2">
      <c r="A282" s="16" t="s">
        <v>505</v>
      </c>
      <c r="B282" s="16" t="s">
        <v>570</v>
      </c>
      <c r="C282" s="6" t="s">
        <v>1474</v>
      </c>
      <c r="D282" s="16" t="s">
        <v>101</v>
      </c>
      <c r="G282" s="164">
        <v>50203050</v>
      </c>
      <c r="H282" s="15">
        <v>80029.69</v>
      </c>
    </row>
    <row r="283" spans="1:9" x14ac:dyDescent="0.2">
      <c r="D283" s="16" t="s">
        <v>97</v>
      </c>
      <c r="G283" s="164">
        <v>50203070</v>
      </c>
      <c r="H283" s="15">
        <v>720</v>
      </c>
    </row>
    <row r="284" spans="1:9" x14ac:dyDescent="0.2">
      <c r="D284" s="16" t="s">
        <v>95</v>
      </c>
      <c r="G284" s="164">
        <v>50203080</v>
      </c>
      <c r="H284" s="15">
        <v>6000</v>
      </c>
    </row>
    <row r="285" spans="1:9" x14ac:dyDescent="0.2">
      <c r="D285" s="16" t="s">
        <v>93</v>
      </c>
      <c r="G285" s="164">
        <v>50203090</v>
      </c>
      <c r="H285" s="15">
        <v>4040</v>
      </c>
    </row>
    <row r="286" spans="1:9" x14ac:dyDescent="0.2">
      <c r="D286" s="16" t="s">
        <v>83</v>
      </c>
      <c r="G286" s="164">
        <v>50203990</v>
      </c>
      <c r="H286" s="15">
        <v>638</v>
      </c>
    </row>
    <row r="287" spans="1:9" x14ac:dyDescent="0.2">
      <c r="D287" s="16" t="s">
        <v>785</v>
      </c>
      <c r="G287" s="164">
        <v>50299990</v>
      </c>
      <c r="H287" s="15">
        <v>3331.25</v>
      </c>
    </row>
    <row r="288" spans="1:9" x14ac:dyDescent="0.2">
      <c r="E288" s="16" t="s">
        <v>269</v>
      </c>
      <c r="G288" s="164">
        <v>10104040</v>
      </c>
      <c r="I288" s="15">
        <v>94758.94</v>
      </c>
    </row>
    <row r="289" spans="1:9" x14ac:dyDescent="0.2">
      <c r="F289" s="16" t="s">
        <v>1473</v>
      </c>
    </row>
    <row r="291" spans="1:9" x14ac:dyDescent="0.2">
      <c r="A291" s="16" t="s">
        <v>505</v>
      </c>
      <c r="B291" s="16" t="s">
        <v>558</v>
      </c>
      <c r="C291" s="6" t="s">
        <v>1472</v>
      </c>
      <c r="D291" s="16" t="s">
        <v>257</v>
      </c>
      <c r="G291" s="164">
        <v>10399990</v>
      </c>
      <c r="H291" s="15">
        <v>19723.54</v>
      </c>
    </row>
    <row r="292" spans="1:9" x14ac:dyDescent="0.2">
      <c r="E292" s="16" t="s">
        <v>269</v>
      </c>
      <c r="G292" s="164">
        <v>10104040</v>
      </c>
      <c r="I292" s="15">
        <v>18666.919999999998</v>
      </c>
    </row>
    <row r="293" spans="1:9" x14ac:dyDescent="0.2">
      <c r="E293" s="16" t="s">
        <v>625</v>
      </c>
      <c r="G293" s="164">
        <v>20201010</v>
      </c>
      <c r="I293" s="15">
        <v>1056.6199999999999</v>
      </c>
    </row>
    <row r="294" spans="1:9" x14ac:dyDescent="0.2">
      <c r="F294" s="16" t="s">
        <v>1471</v>
      </c>
    </row>
    <row r="296" spans="1:9" x14ac:dyDescent="0.2">
      <c r="A296" s="16" t="s">
        <v>505</v>
      </c>
      <c r="B296" s="16" t="s">
        <v>558</v>
      </c>
      <c r="C296" s="6" t="s">
        <v>1470</v>
      </c>
      <c r="D296" s="16" t="s">
        <v>182</v>
      </c>
      <c r="G296" s="164">
        <v>20101010</v>
      </c>
      <c r="H296" s="15">
        <v>15152.5</v>
      </c>
    </row>
    <row r="297" spans="1:9" x14ac:dyDescent="0.2">
      <c r="E297" s="16" t="s">
        <v>269</v>
      </c>
      <c r="G297" s="164">
        <v>10104040</v>
      </c>
      <c r="I297" s="15">
        <v>15152.5</v>
      </c>
    </row>
    <row r="298" spans="1:9" x14ac:dyDescent="0.2">
      <c r="F298" s="16" t="s">
        <v>1469</v>
      </c>
    </row>
    <row r="300" spans="1:9" x14ac:dyDescent="0.2">
      <c r="A300" s="16" t="s">
        <v>505</v>
      </c>
      <c r="B300" s="16" t="s">
        <v>558</v>
      </c>
      <c r="C300" s="6" t="s">
        <v>1468</v>
      </c>
      <c r="D300" s="16" t="s">
        <v>186</v>
      </c>
      <c r="G300" s="164">
        <v>19902050</v>
      </c>
      <c r="H300" s="15">
        <v>1559.03</v>
      </c>
    </row>
    <row r="301" spans="1:9" x14ac:dyDescent="0.2">
      <c r="E301" s="16" t="s">
        <v>269</v>
      </c>
      <c r="G301" s="164">
        <v>10104040</v>
      </c>
      <c r="I301" s="15">
        <v>1559.03</v>
      </c>
    </row>
    <row r="302" spans="1:9" x14ac:dyDescent="0.2">
      <c r="F302" s="16" t="s">
        <v>1467</v>
      </c>
    </row>
    <row r="304" spans="1:9" x14ac:dyDescent="0.2">
      <c r="A304" s="16" t="s">
        <v>505</v>
      </c>
      <c r="B304" s="16" t="s">
        <v>558</v>
      </c>
      <c r="C304" s="6" t="s">
        <v>1466</v>
      </c>
      <c r="D304" s="16" t="s">
        <v>186</v>
      </c>
      <c r="G304" s="164">
        <v>19902050</v>
      </c>
      <c r="H304" s="15">
        <v>1567.72</v>
      </c>
    </row>
    <row r="305" spans="1:9" x14ac:dyDescent="0.2">
      <c r="E305" s="16" t="s">
        <v>269</v>
      </c>
      <c r="G305" s="164">
        <v>10104040</v>
      </c>
      <c r="I305" s="15">
        <v>1567.72</v>
      </c>
    </row>
    <row r="306" spans="1:9" x14ac:dyDescent="0.2">
      <c r="F306" s="16" t="s">
        <v>1465</v>
      </c>
    </row>
    <row r="308" spans="1:9" x14ac:dyDescent="0.2">
      <c r="A308" s="16" t="s">
        <v>505</v>
      </c>
      <c r="B308" s="16" t="s">
        <v>558</v>
      </c>
      <c r="C308" s="6" t="s">
        <v>1464</v>
      </c>
      <c r="D308" s="16" t="s">
        <v>53</v>
      </c>
      <c r="G308" s="164">
        <v>50214990</v>
      </c>
      <c r="H308" s="15">
        <v>244791.5</v>
      </c>
    </row>
    <row r="309" spans="1:9" x14ac:dyDescent="0.2">
      <c r="E309" s="16" t="s">
        <v>269</v>
      </c>
      <c r="G309" s="164">
        <v>10104040</v>
      </c>
      <c r="I309" s="15">
        <v>234999.83</v>
      </c>
    </row>
    <row r="310" spans="1:9" x14ac:dyDescent="0.2">
      <c r="E310" s="16" t="s">
        <v>625</v>
      </c>
      <c r="G310" s="164">
        <v>20201010</v>
      </c>
      <c r="I310" s="15">
        <v>9791.67</v>
      </c>
    </row>
    <row r="311" spans="1:9" x14ac:dyDescent="0.2">
      <c r="F311" s="16" t="s">
        <v>1463</v>
      </c>
    </row>
    <row r="313" spans="1:9" x14ac:dyDescent="0.2">
      <c r="A313" s="16" t="s">
        <v>505</v>
      </c>
      <c r="B313" s="16" t="s">
        <v>558</v>
      </c>
      <c r="C313" s="6" t="s">
        <v>1462</v>
      </c>
      <c r="D313" s="16" t="s">
        <v>53</v>
      </c>
      <c r="G313" s="164">
        <v>50214990</v>
      </c>
      <c r="H313" s="15">
        <v>100000</v>
      </c>
    </row>
    <row r="314" spans="1:9" x14ac:dyDescent="0.2">
      <c r="E314" s="16" t="s">
        <v>269</v>
      </c>
      <c r="G314" s="164">
        <v>10104040</v>
      </c>
      <c r="I314" s="15">
        <v>100000</v>
      </c>
    </row>
    <row r="315" spans="1:9" x14ac:dyDescent="0.2">
      <c r="F315" s="16" t="s">
        <v>1461</v>
      </c>
    </row>
    <row r="317" spans="1:9" x14ac:dyDescent="0.2">
      <c r="A317" s="16" t="s">
        <v>505</v>
      </c>
      <c r="B317" s="16" t="s">
        <v>558</v>
      </c>
      <c r="C317" s="6" t="s">
        <v>1460</v>
      </c>
      <c r="D317" s="16" t="s">
        <v>53</v>
      </c>
      <c r="G317" s="164">
        <v>50214990</v>
      </c>
      <c r="H317" s="15">
        <v>151172</v>
      </c>
    </row>
    <row r="318" spans="1:9" x14ac:dyDescent="0.2">
      <c r="E318" s="16" t="s">
        <v>269</v>
      </c>
      <c r="G318" s="164">
        <v>10104040</v>
      </c>
      <c r="I318" s="15">
        <v>145125.12</v>
      </c>
    </row>
    <row r="319" spans="1:9" x14ac:dyDescent="0.2">
      <c r="E319" s="16" t="s">
        <v>625</v>
      </c>
      <c r="G319" s="164">
        <v>20201010</v>
      </c>
      <c r="I319" s="15">
        <v>6046.88</v>
      </c>
    </row>
    <row r="320" spans="1:9" x14ac:dyDescent="0.2">
      <c r="F320" s="16" t="s">
        <v>1459</v>
      </c>
    </row>
    <row r="322" spans="1:9" x14ac:dyDescent="0.2">
      <c r="A322" s="16" t="s">
        <v>505</v>
      </c>
      <c r="B322" s="16" t="s">
        <v>558</v>
      </c>
      <c r="C322" s="6" t="s">
        <v>1458</v>
      </c>
      <c r="D322" s="16" t="s">
        <v>53</v>
      </c>
      <c r="G322" s="164">
        <v>50214990</v>
      </c>
      <c r="H322" s="15">
        <v>20000</v>
      </c>
    </row>
    <row r="323" spans="1:9" x14ac:dyDescent="0.2">
      <c r="E323" s="16" t="s">
        <v>269</v>
      </c>
      <c r="G323" s="164">
        <v>10104040</v>
      </c>
      <c r="I323" s="15">
        <v>19000</v>
      </c>
    </row>
    <row r="324" spans="1:9" x14ac:dyDescent="0.2">
      <c r="E324" s="16" t="s">
        <v>625</v>
      </c>
      <c r="G324" s="164">
        <v>20201010</v>
      </c>
      <c r="I324" s="15">
        <v>1000</v>
      </c>
    </row>
    <row r="325" spans="1:9" x14ac:dyDescent="0.2">
      <c r="F325" s="16" t="s">
        <v>1457</v>
      </c>
    </row>
    <row r="327" spans="1:9" x14ac:dyDescent="0.2">
      <c r="A327" s="16" t="s">
        <v>505</v>
      </c>
      <c r="B327" s="16" t="s">
        <v>558</v>
      </c>
      <c r="C327" s="6" t="s">
        <v>1456</v>
      </c>
      <c r="D327" s="16" t="s">
        <v>53</v>
      </c>
      <c r="G327" s="164">
        <v>50214990</v>
      </c>
      <c r="H327" s="15">
        <v>30000</v>
      </c>
    </row>
    <row r="328" spans="1:9" x14ac:dyDescent="0.2">
      <c r="E328" s="16" t="s">
        <v>269</v>
      </c>
      <c r="G328" s="164">
        <v>10104040</v>
      </c>
      <c r="I328" s="15">
        <v>28125</v>
      </c>
    </row>
    <row r="329" spans="1:9" x14ac:dyDescent="0.2">
      <c r="E329" s="16" t="s">
        <v>625</v>
      </c>
      <c r="G329" s="164">
        <v>20201010</v>
      </c>
      <c r="I329" s="15">
        <v>1875</v>
      </c>
    </row>
    <row r="330" spans="1:9" x14ac:dyDescent="0.2">
      <c r="F330" s="16" t="s">
        <v>1455</v>
      </c>
    </row>
    <row r="332" spans="1:9" x14ac:dyDescent="0.2">
      <c r="A332" s="16" t="s">
        <v>505</v>
      </c>
      <c r="B332" s="16" t="s">
        <v>558</v>
      </c>
      <c r="C332" s="6" t="s">
        <v>1454</v>
      </c>
      <c r="D332" s="16" t="s">
        <v>53</v>
      </c>
      <c r="G332" s="164">
        <v>50214990</v>
      </c>
      <c r="H332" s="15">
        <v>20000</v>
      </c>
    </row>
    <row r="333" spans="1:9" x14ac:dyDescent="0.2">
      <c r="E333" s="16" t="s">
        <v>269</v>
      </c>
      <c r="G333" s="164">
        <v>10104040</v>
      </c>
      <c r="I333" s="15">
        <v>19000</v>
      </c>
    </row>
    <row r="334" spans="1:9" x14ac:dyDescent="0.2">
      <c r="E334" s="16" t="s">
        <v>625</v>
      </c>
      <c r="G334" s="164">
        <v>20201010</v>
      </c>
      <c r="I334" s="15">
        <v>1000</v>
      </c>
    </row>
    <row r="335" spans="1:9" x14ac:dyDescent="0.2">
      <c r="F335" s="16" t="s">
        <v>1453</v>
      </c>
    </row>
    <row r="337" spans="1:9" x14ac:dyDescent="0.2">
      <c r="A337" s="16" t="s">
        <v>505</v>
      </c>
      <c r="B337" s="16" t="s">
        <v>558</v>
      </c>
      <c r="C337" s="6" t="s">
        <v>1452</v>
      </c>
      <c r="D337" s="16" t="s">
        <v>53</v>
      </c>
      <c r="G337" s="164">
        <v>50214990</v>
      </c>
      <c r="H337" s="15">
        <v>30000</v>
      </c>
    </row>
    <row r="338" spans="1:9" x14ac:dyDescent="0.2">
      <c r="E338" s="16" t="s">
        <v>269</v>
      </c>
      <c r="G338" s="164">
        <v>10104040</v>
      </c>
      <c r="I338" s="15">
        <v>28500</v>
      </c>
    </row>
    <row r="339" spans="1:9" x14ac:dyDescent="0.2">
      <c r="E339" s="16" t="s">
        <v>625</v>
      </c>
      <c r="G339" s="164">
        <v>20201010</v>
      </c>
      <c r="I339" s="15">
        <v>1500</v>
      </c>
    </row>
    <row r="340" spans="1:9" x14ac:dyDescent="0.2">
      <c r="F340" s="16" t="s">
        <v>1451</v>
      </c>
    </row>
    <row r="342" spans="1:9" x14ac:dyDescent="0.2">
      <c r="A342" s="16" t="s">
        <v>505</v>
      </c>
      <c r="B342" s="16" t="s">
        <v>558</v>
      </c>
      <c r="C342" s="6" t="s">
        <v>1450</v>
      </c>
      <c r="D342" s="16" t="s">
        <v>53</v>
      </c>
      <c r="G342" s="164">
        <v>50214990</v>
      </c>
      <c r="H342" s="15">
        <v>50000</v>
      </c>
    </row>
    <row r="343" spans="1:9" x14ac:dyDescent="0.2">
      <c r="E343" s="16" t="s">
        <v>269</v>
      </c>
      <c r="G343" s="164">
        <v>10104040</v>
      </c>
      <c r="I343" s="15">
        <v>47500</v>
      </c>
    </row>
    <row r="344" spans="1:9" x14ac:dyDescent="0.2">
      <c r="E344" s="16" t="s">
        <v>625</v>
      </c>
      <c r="G344" s="164">
        <v>20201010</v>
      </c>
      <c r="I344" s="15">
        <v>2500</v>
      </c>
    </row>
    <row r="345" spans="1:9" x14ac:dyDescent="0.2">
      <c r="F345" s="16" t="s">
        <v>1449</v>
      </c>
    </row>
    <row r="347" spans="1:9" x14ac:dyDescent="0.2">
      <c r="A347" s="16" t="s">
        <v>505</v>
      </c>
      <c r="B347" s="16" t="s">
        <v>558</v>
      </c>
      <c r="C347" s="6" t="s">
        <v>1448</v>
      </c>
      <c r="D347" s="16" t="s">
        <v>632</v>
      </c>
      <c r="G347" s="164">
        <v>50213040</v>
      </c>
      <c r="H347" s="15">
        <v>3150</v>
      </c>
    </row>
    <row r="348" spans="1:9" x14ac:dyDescent="0.2">
      <c r="E348" s="16" t="s">
        <v>269</v>
      </c>
      <c r="G348" s="164">
        <v>10104040</v>
      </c>
      <c r="I348" s="15">
        <v>2981.24</v>
      </c>
    </row>
    <row r="349" spans="1:9" x14ac:dyDescent="0.2">
      <c r="E349" s="16" t="s">
        <v>625</v>
      </c>
      <c r="G349" s="164">
        <v>20201010</v>
      </c>
      <c r="I349" s="15">
        <v>168.76</v>
      </c>
    </row>
    <row r="350" spans="1:9" x14ac:dyDescent="0.2">
      <c r="F350" s="16" t="s">
        <v>1447</v>
      </c>
    </row>
    <row r="352" spans="1:9" x14ac:dyDescent="0.2">
      <c r="A352" s="16" t="s">
        <v>505</v>
      </c>
      <c r="B352" s="16" t="s">
        <v>558</v>
      </c>
      <c r="C352" s="6" t="s">
        <v>1446</v>
      </c>
      <c r="D352" s="16" t="s">
        <v>53</v>
      </c>
      <c r="G352" s="164">
        <v>50214990</v>
      </c>
      <c r="H352" s="15">
        <v>30000</v>
      </c>
    </row>
    <row r="353" spans="1:9" x14ac:dyDescent="0.2">
      <c r="E353" s="16" t="s">
        <v>269</v>
      </c>
      <c r="G353" s="164">
        <v>10104040</v>
      </c>
      <c r="I353" s="15">
        <v>28500</v>
      </c>
    </row>
    <row r="354" spans="1:9" x14ac:dyDescent="0.2">
      <c r="E354" s="16" t="s">
        <v>625</v>
      </c>
      <c r="G354" s="164">
        <v>20201010</v>
      </c>
      <c r="I354" s="15">
        <v>1500</v>
      </c>
    </row>
    <row r="355" spans="1:9" x14ac:dyDescent="0.2">
      <c r="F355" s="16" t="s">
        <v>1445</v>
      </c>
    </row>
    <row r="357" spans="1:9" x14ac:dyDescent="0.2">
      <c r="A357" s="16" t="s">
        <v>505</v>
      </c>
      <c r="B357" s="16" t="s">
        <v>558</v>
      </c>
      <c r="C357" s="6" t="s">
        <v>1444</v>
      </c>
      <c r="D357" s="16" t="s">
        <v>53</v>
      </c>
      <c r="G357" s="164">
        <v>50214990</v>
      </c>
      <c r="H357" s="15">
        <v>40000</v>
      </c>
    </row>
    <row r="358" spans="1:9" x14ac:dyDescent="0.2">
      <c r="E358" s="16" t="s">
        <v>269</v>
      </c>
      <c r="G358" s="164">
        <v>10104040</v>
      </c>
      <c r="I358" s="15">
        <v>38000</v>
      </c>
    </row>
    <row r="359" spans="1:9" x14ac:dyDescent="0.2">
      <c r="E359" s="16" t="s">
        <v>625</v>
      </c>
      <c r="G359" s="164">
        <v>20201010</v>
      </c>
      <c r="I359" s="15">
        <v>2000</v>
      </c>
    </row>
    <row r="360" spans="1:9" x14ac:dyDescent="0.2">
      <c r="F360" s="16" t="s">
        <v>1443</v>
      </c>
    </row>
    <row r="362" spans="1:9" x14ac:dyDescent="0.2">
      <c r="A362" s="16" t="s">
        <v>505</v>
      </c>
      <c r="B362" s="16" t="s">
        <v>558</v>
      </c>
      <c r="C362" s="6" t="s">
        <v>1442</v>
      </c>
      <c r="D362" s="16" t="s">
        <v>53</v>
      </c>
      <c r="G362" s="164">
        <v>50214990</v>
      </c>
      <c r="H362" s="15">
        <v>100000</v>
      </c>
    </row>
    <row r="363" spans="1:9" x14ac:dyDescent="0.2">
      <c r="E363" s="16" t="s">
        <v>269</v>
      </c>
      <c r="G363" s="164">
        <v>10104040</v>
      </c>
      <c r="I363" s="15">
        <v>95000</v>
      </c>
    </row>
    <row r="364" spans="1:9" x14ac:dyDescent="0.2">
      <c r="E364" s="16" t="s">
        <v>625</v>
      </c>
      <c r="G364" s="164">
        <v>20201010</v>
      </c>
      <c r="I364" s="15">
        <v>5000</v>
      </c>
    </row>
    <row r="365" spans="1:9" x14ac:dyDescent="0.2">
      <c r="F365" s="16" t="s">
        <v>1441</v>
      </c>
    </row>
    <row r="367" spans="1:9" x14ac:dyDescent="0.2">
      <c r="A367" s="16" t="s">
        <v>505</v>
      </c>
      <c r="B367" s="16" t="s">
        <v>558</v>
      </c>
      <c r="C367" s="6" t="s">
        <v>1440</v>
      </c>
      <c r="D367" s="16" t="s">
        <v>53</v>
      </c>
      <c r="G367" s="164">
        <v>50214990</v>
      </c>
      <c r="H367" s="15">
        <v>25000</v>
      </c>
    </row>
    <row r="368" spans="1:9" x14ac:dyDescent="0.2">
      <c r="E368" s="16" t="s">
        <v>269</v>
      </c>
      <c r="G368" s="164">
        <v>10104040</v>
      </c>
      <c r="I368" s="15">
        <v>23437.5</v>
      </c>
    </row>
    <row r="369" spans="1:9" x14ac:dyDescent="0.2">
      <c r="E369" s="16" t="s">
        <v>625</v>
      </c>
      <c r="G369" s="164">
        <v>20201010</v>
      </c>
      <c r="I369" s="15">
        <v>1562.5</v>
      </c>
    </row>
    <row r="370" spans="1:9" x14ac:dyDescent="0.2">
      <c r="F370" s="16" t="s">
        <v>1439</v>
      </c>
    </row>
    <row r="372" spans="1:9" x14ac:dyDescent="0.2">
      <c r="A372" s="16" t="s">
        <v>505</v>
      </c>
      <c r="B372" s="16" t="s">
        <v>558</v>
      </c>
      <c r="C372" s="6" t="s">
        <v>1438</v>
      </c>
      <c r="D372" s="16" t="s">
        <v>53</v>
      </c>
      <c r="G372" s="164">
        <v>50214990</v>
      </c>
      <c r="H372" s="15">
        <v>75000</v>
      </c>
    </row>
    <row r="373" spans="1:9" x14ac:dyDescent="0.2">
      <c r="E373" s="16" t="s">
        <v>269</v>
      </c>
      <c r="G373" s="164">
        <v>10104040</v>
      </c>
      <c r="I373" s="15">
        <v>70312.5</v>
      </c>
    </row>
    <row r="374" spans="1:9" x14ac:dyDescent="0.2">
      <c r="E374" s="16" t="s">
        <v>625</v>
      </c>
      <c r="G374" s="164">
        <v>20201010</v>
      </c>
      <c r="I374" s="15">
        <v>4687.5</v>
      </c>
    </row>
    <row r="375" spans="1:9" x14ac:dyDescent="0.2">
      <c r="F375" s="16" t="s">
        <v>1437</v>
      </c>
    </row>
    <row r="377" spans="1:9" x14ac:dyDescent="0.2">
      <c r="A377" s="16" t="s">
        <v>505</v>
      </c>
      <c r="B377" s="16" t="s">
        <v>558</v>
      </c>
      <c r="C377" s="6" t="s">
        <v>1436</v>
      </c>
      <c r="D377" s="16" t="s">
        <v>53</v>
      </c>
      <c r="G377" s="164">
        <v>50214990</v>
      </c>
      <c r="H377" s="15">
        <v>40000</v>
      </c>
    </row>
    <row r="378" spans="1:9" x14ac:dyDescent="0.2">
      <c r="E378" s="16" t="s">
        <v>269</v>
      </c>
      <c r="G378" s="164">
        <v>10104040</v>
      </c>
      <c r="I378" s="15">
        <v>37500</v>
      </c>
    </row>
    <row r="379" spans="1:9" x14ac:dyDescent="0.2">
      <c r="E379" s="16" t="s">
        <v>625</v>
      </c>
      <c r="G379" s="164">
        <v>20201010</v>
      </c>
      <c r="I379" s="15">
        <v>2500</v>
      </c>
    </row>
    <row r="380" spans="1:9" x14ac:dyDescent="0.2">
      <c r="F380" s="16" t="s">
        <v>1435</v>
      </c>
    </row>
    <row r="382" spans="1:9" x14ac:dyDescent="0.2">
      <c r="A382" s="16" t="s">
        <v>505</v>
      </c>
      <c r="B382" s="16" t="s">
        <v>558</v>
      </c>
      <c r="C382" s="6" t="s">
        <v>1434</v>
      </c>
      <c r="D382" s="16" t="s">
        <v>53</v>
      </c>
      <c r="G382" s="164">
        <v>50214990</v>
      </c>
      <c r="H382" s="15">
        <v>25000</v>
      </c>
    </row>
    <row r="383" spans="1:9" x14ac:dyDescent="0.2">
      <c r="E383" s="16" t="s">
        <v>269</v>
      </c>
      <c r="G383" s="164">
        <v>10104040</v>
      </c>
      <c r="I383" s="15">
        <v>23437.5</v>
      </c>
    </row>
    <row r="384" spans="1:9" x14ac:dyDescent="0.2">
      <c r="E384" s="16" t="s">
        <v>625</v>
      </c>
      <c r="G384" s="164">
        <v>20201010</v>
      </c>
      <c r="I384" s="15">
        <v>1562.5</v>
      </c>
    </row>
    <row r="385" spans="1:9" x14ac:dyDescent="0.2">
      <c r="F385" s="16" t="s">
        <v>1433</v>
      </c>
    </row>
    <row r="387" spans="1:9" x14ac:dyDescent="0.2">
      <c r="A387" s="16" t="s">
        <v>505</v>
      </c>
      <c r="B387" s="16" t="s">
        <v>558</v>
      </c>
      <c r="C387" s="6" t="s">
        <v>1432</v>
      </c>
      <c r="D387" s="16" t="s">
        <v>53</v>
      </c>
      <c r="G387" s="164">
        <v>50214990</v>
      </c>
      <c r="H387" s="15">
        <v>15000</v>
      </c>
    </row>
    <row r="388" spans="1:9" x14ac:dyDescent="0.2">
      <c r="E388" s="16" t="s">
        <v>269</v>
      </c>
      <c r="G388" s="164">
        <v>10104040</v>
      </c>
      <c r="I388" s="15">
        <v>14062.5</v>
      </c>
    </row>
    <row r="389" spans="1:9" x14ac:dyDescent="0.2">
      <c r="E389" s="16" t="s">
        <v>625</v>
      </c>
      <c r="G389" s="164">
        <v>20201010</v>
      </c>
      <c r="I389" s="15">
        <v>937.5</v>
      </c>
    </row>
    <row r="390" spans="1:9" x14ac:dyDescent="0.2">
      <c r="F390" s="16" t="s">
        <v>1431</v>
      </c>
    </row>
    <row r="392" spans="1:9" x14ac:dyDescent="0.2">
      <c r="A392" s="16" t="s">
        <v>505</v>
      </c>
      <c r="B392" s="16" t="s">
        <v>558</v>
      </c>
      <c r="C392" s="6" t="s">
        <v>1430</v>
      </c>
      <c r="D392" s="16" t="s">
        <v>53</v>
      </c>
      <c r="G392" s="164">
        <v>50214990</v>
      </c>
      <c r="H392" s="15">
        <v>25000</v>
      </c>
    </row>
    <row r="393" spans="1:9" x14ac:dyDescent="0.2">
      <c r="E393" s="16" t="s">
        <v>269</v>
      </c>
      <c r="G393" s="164">
        <v>10104040</v>
      </c>
      <c r="I393" s="15">
        <v>23750</v>
      </c>
    </row>
    <row r="394" spans="1:9" x14ac:dyDescent="0.2">
      <c r="E394" s="16" t="s">
        <v>625</v>
      </c>
      <c r="G394" s="164">
        <v>20201010</v>
      </c>
      <c r="I394" s="15">
        <v>1250</v>
      </c>
    </row>
    <row r="395" spans="1:9" x14ac:dyDescent="0.2">
      <c r="F395" s="16" t="s">
        <v>1429</v>
      </c>
    </row>
    <row r="397" spans="1:9" x14ac:dyDescent="0.2">
      <c r="A397" s="16" t="s">
        <v>505</v>
      </c>
      <c r="B397" s="16" t="s">
        <v>558</v>
      </c>
      <c r="C397" s="6" t="s">
        <v>1428</v>
      </c>
      <c r="D397" s="16" t="s">
        <v>53</v>
      </c>
      <c r="G397" s="164">
        <v>50214990</v>
      </c>
      <c r="H397" s="15">
        <v>20000</v>
      </c>
    </row>
    <row r="398" spans="1:9" x14ac:dyDescent="0.2">
      <c r="E398" s="16" t="s">
        <v>269</v>
      </c>
      <c r="G398" s="164">
        <v>10104040</v>
      </c>
      <c r="I398" s="15">
        <v>19000</v>
      </c>
    </row>
    <row r="399" spans="1:9" x14ac:dyDescent="0.2">
      <c r="E399" s="16" t="s">
        <v>625</v>
      </c>
      <c r="G399" s="164">
        <v>20201010</v>
      </c>
      <c r="I399" s="15">
        <v>1000</v>
      </c>
    </row>
    <row r="400" spans="1:9" x14ac:dyDescent="0.2">
      <c r="F400" s="16" t="s">
        <v>1427</v>
      </c>
    </row>
    <row r="402" spans="1:9" x14ac:dyDescent="0.2">
      <c r="A402" s="16" t="s">
        <v>505</v>
      </c>
      <c r="B402" s="16" t="s">
        <v>558</v>
      </c>
      <c r="C402" s="6" t="s">
        <v>1426</v>
      </c>
      <c r="D402" s="16" t="s">
        <v>53</v>
      </c>
      <c r="G402" s="164">
        <v>50214990</v>
      </c>
      <c r="H402" s="15">
        <v>25000</v>
      </c>
    </row>
    <row r="403" spans="1:9" x14ac:dyDescent="0.2">
      <c r="E403" s="16" t="s">
        <v>269</v>
      </c>
      <c r="G403" s="164">
        <v>10104040</v>
      </c>
      <c r="I403" s="15">
        <v>23750</v>
      </c>
    </row>
    <row r="404" spans="1:9" x14ac:dyDescent="0.2">
      <c r="E404" s="16" t="s">
        <v>625</v>
      </c>
      <c r="G404" s="164">
        <v>20201010</v>
      </c>
      <c r="I404" s="15">
        <v>1250</v>
      </c>
    </row>
    <row r="405" spans="1:9" x14ac:dyDescent="0.2">
      <c r="F405" s="16" t="s">
        <v>1425</v>
      </c>
    </row>
    <row r="407" spans="1:9" x14ac:dyDescent="0.2">
      <c r="A407" s="16" t="s">
        <v>505</v>
      </c>
      <c r="B407" s="16" t="s">
        <v>558</v>
      </c>
      <c r="C407" s="6" t="s">
        <v>1424</v>
      </c>
      <c r="D407" s="16" t="s">
        <v>53</v>
      </c>
      <c r="G407" s="164">
        <v>50214990</v>
      </c>
      <c r="H407" s="15">
        <v>25000</v>
      </c>
    </row>
    <row r="408" spans="1:9" x14ac:dyDescent="0.2">
      <c r="E408" s="16" t="s">
        <v>269</v>
      </c>
      <c r="G408" s="164">
        <v>10104040</v>
      </c>
      <c r="I408" s="15">
        <v>23750</v>
      </c>
    </row>
    <row r="409" spans="1:9" x14ac:dyDescent="0.2">
      <c r="E409" s="16" t="s">
        <v>625</v>
      </c>
      <c r="G409" s="164">
        <v>20201010</v>
      </c>
      <c r="I409" s="15">
        <v>1250</v>
      </c>
    </row>
    <row r="410" spans="1:9" x14ac:dyDescent="0.2">
      <c r="F410" s="16" t="s">
        <v>1423</v>
      </c>
    </row>
    <row r="412" spans="1:9" x14ac:dyDescent="0.2">
      <c r="A412" s="16" t="s">
        <v>505</v>
      </c>
      <c r="B412" s="16" t="s">
        <v>558</v>
      </c>
      <c r="C412" s="6" t="s">
        <v>1422</v>
      </c>
      <c r="D412" s="16" t="s">
        <v>53</v>
      </c>
      <c r="G412" s="164">
        <v>50214990</v>
      </c>
      <c r="H412" s="15">
        <v>77914.39</v>
      </c>
    </row>
    <row r="413" spans="1:9" x14ac:dyDescent="0.2">
      <c r="E413" s="16" t="s">
        <v>269</v>
      </c>
      <c r="G413" s="164">
        <v>10104040</v>
      </c>
      <c r="I413" s="15">
        <v>74018.67</v>
      </c>
    </row>
    <row r="414" spans="1:9" x14ac:dyDescent="0.2">
      <c r="E414" s="16" t="s">
        <v>625</v>
      </c>
      <c r="G414" s="164">
        <v>20201010</v>
      </c>
      <c r="I414" s="15">
        <v>3895.72</v>
      </c>
    </row>
    <row r="415" spans="1:9" x14ac:dyDescent="0.2">
      <c r="F415" s="16" t="s">
        <v>1421</v>
      </c>
    </row>
    <row r="417" spans="1:9" x14ac:dyDescent="0.2">
      <c r="A417" s="16" t="s">
        <v>505</v>
      </c>
      <c r="B417" s="16" t="s">
        <v>558</v>
      </c>
      <c r="C417" s="6" t="s">
        <v>1420</v>
      </c>
      <c r="D417" s="16" t="s">
        <v>53</v>
      </c>
      <c r="G417" s="164">
        <v>50214990</v>
      </c>
      <c r="H417" s="15">
        <v>20000</v>
      </c>
    </row>
    <row r="418" spans="1:9" x14ac:dyDescent="0.2">
      <c r="E418" s="16" t="s">
        <v>269</v>
      </c>
      <c r="G418" s="164">
        <v>10104040</v>
      </c>
      <c r="I418" s="15">
        <v>19000</v>
      </c>
    </row>
    <row r="419" spans="1:9" x14ac:dyDescent="0.2">
      <c r="E419" s="16" t="s">
        <v>625</v>
      </c>
      <c r="G419" s="164">
        <v>20201010</v>
      </c>
      <c r="I419" s="15">
        <v>1000</v>
      </c>
    </row>
    <row r="420" spans="1:9" x14ac:dyDescent="0.2">
      <c r="F420" s="16" t="s">
        <v>1419</v>
      </c>
    </row>
    <row r="422" spans="1:9" x14ac:dyDescent="0.2">
      <c r="A422" s="16" t="s">
        <v>505</v>
      </c>
      <c r="B422" s="16" t="s">
        <v>558</v>
      </c>
      <c r="C422" s="6" t="s">
        <v>1418</v>
      </c>
      <c r="D422" s="16" t="s">
        <v>53</v>
      </c>
      <c r="G422" s="164">
        <v>50214990</v>
      </c>
      <c r="H422" s="15">
        <v>15425</v>
      </c>
    </row>
    <row r="423" spans="1:9" x14ac:dyDescent="0.2">
      <c r="E423" s="16" t="s">
        <v>269</v>
      </c>
      <c r="G423" s="164">
        <v>10104040</v>
      </c>
      <c r="I423" s="15">
        <v>14653.75</v>
      </c>
    </row>
    <row r="424" spans="1:9" x14ac:dyDescent="0.2">
      <c r="E424" s="16" t="s">
        <v>625</v>
      </c>
      <c r="G424" s="164">
        <v>20201010</v>
      </c>
      <c r="I424" s="15">
        <v>771.25</v>
      </c>
    </row>
    <row r="425" spans="1:9" x14ac:dyDescent="0.2">
      <c r="F425" s="16" t="s">
        <v>1417</v>
      </c>
    </row>
    <row r="427" spans="1:9" x14ac:dyDescent="0.2">
      <c r="A427" s="16" t="s">
        <v>505</v>
      </c>
      <c r="B427" s="16" t="s">
        <v>558</v>
      </c>
      <c r="C427" s="6" t="s">
        <v>1416</v>
      </c>
      <c r="D427" s="16" t="s">
        <v>53</v>
      </c>
      <c r="G427" s="164">
        <v>50214990</v>
      </c>
      <c r="H427" s="15">
        <v>40000</v>
      </c>
    </row>
    <row r="428" spans="1:9" x14ac:dyDescent="0.2">
      <c r="E428" s="16" t="s">
        <v>269</v>
      </c>
      <c r="G428" s="164">
        <v>10104040</v>
      </c>
      <c r="I428" s="15">
        <v>38000</v>
      </c>
    </row>
    <row r="429" spans="1:9" x14ac:dyDescent="0.2">
      <c r="E429" s="16" t="s">
        <v>625</v>
      </c>
      <c r="G429" s="164">
        <v>20201010</v>
      </c>
      <c r="I429" s="15">
        <v>2000</v>
      </c>
    </row>
    <row r="430" spans="1:9" x14ac:dyDescent="0.2">
      <c r="F430" s="16" t="s">
        <v>1415</v>
      </c>
    </row>
    <row r="432" spans="1:9" x14ac:dyDescent="0.2">
      <c r="A432" s="16" t="s">
        <v>505</v>
      </c>
      <c r="B432" s="16" t="s">
        <v>558</v>
      </c>
      <c r="C432" s="6" t="s">
        <v>1414</v>
      </c>
      <c r="D432" s="16" t="s">
        <v>53</v>
      </c>
      <c r="G432" s="164">
        <v>50214990</v>
      </c>
      <c r="H432" s="15">
        <v>25000</v>
      </c>
    </row>
    <row r="433" spans="1:9" x14ac:dyDescent="0.2">
      <c r="E433" s="16" t="s">
        <v>269</v>
      </c>
      <c r="G433" s="164">
        <v>10104040</v>
      </c>
      <c r="I433" s="15">
        <v>23437.5</v>
      </c>
    </row>
    <row r="434" spans="1:9" x14ac:dyDescent="0.2">
      <c r="E434" s="16" t="s">
        <v>625</v>
      </c>
      <c r="G434" s="164">
        <v>20201010</v>
      </c>
      <c r="I434" s="15">
        <v>1562.5</v>
      </c>
    </row>
    <row r="435" spans="1:9" x14ac:dyDescent="0.2">
      <c r="F435" s="16" t="s">
        <v>1413</v>
      </c>
    </row>
    <row r="437" spans="1:9" x14ac:dyDescent="0.2">
      <c r="A437" s="16" t="s">
        <v>505</v>
      </c>
      <c r="B437" s="16" t="s">
        <v>558</v>
      </c>
      <c r="C437" s="6" t="s">
        <v>1412</v>
      </c>
      <c r="D437" s="16" t="s">
        <v>53</v>
      </c>
      <c r="G437" s="164">
        <v>50214990</v>
      </c>
      <c r="H437" s="15">
        <v>50000</v>
      </c>
    </row>
    <row r="438" spans="1:9" x14ac:dyDescent="0.2">
      <c r="E438" s="16" t="s">
        <v>269</v>
      </c>
      <c r="G438" s="164">
        <v>10104040</v>
      </c>
      <c r="I438" s="15">
        <v>47500</v>
      </c>
    </row>
    <row r="439" spans="1:9" x14ac:dyDescent="0.2">
      <c r="E439" s="16" t="s">
        <v>625</v>
      </c>
      <c r="G439" s="164">
        <v>20201010</v>
      </c>
      <c r="I439" s="15">
        <v>2500</v>
      </c>
    </row>
    <row r="440" spans="1:9" x14ac:dyDescent="0.2">
      <c r="F440" s="16" t="s">
        <v>1411</v>
      </c>
    </row>
    <row r="442" spans="1:9" x14ac:dyDescent="0.2">
      <c r="A442" s="16" t="s">
        <v>505</v>
      </c>
      <c r="B442" s="16" t="s">
        <v>558</v>
      </c>
      <c r="C442" s="6" t="s">
        <v>1410</v>
      </c>
      <c r="D442" s="16" t="s">
        <v>53</v>
      </c>
      <c r="G442" s="164">
        <v>50214990</v>
      </c>
      <c r="H442" s="15">
        <v>25000</v>
      </c>
    </row>
    <row r="443" spans="1:9" x14ac:dyDescent="0.2">
      <c r="E443" s="16" t="s">
        <v>269</v>
      </c>
      <c r="G443" s="164">
        <v>10104040</v>
      </c>
      <c r="I443" s="15">
        <v>23750</v>
      </c>
    </row>
    <row r="444" spans="1:9" x14ac:dyDescent="0.2">
      <c r="E444" s="16" t="s">
        <v>625</v>
      </c>
      <c r="G444" s="164">
        <v>20201010</v>
      </c>
      <c r="I444" s="15">
        <v>1250</v>
      </c>
    </row>
    <row r="445" spans="1:9" x14ac:dyDescent="0.2">
      <c r="F445" s="16" t="s">
        <v>1409</v>
      </c>
    </row>
    <row r="447" spans="1:9" x14ac:dyDescent="0.2">
      <c r="A447" s="16" t="s">
        <v>505</v>
      </c>
      <c r="B447" s="16" t="s">
        <v>558</v>
      </c>
      <c r="C447" s="6" t="s">
        <v>1408</v>
      </c>
      <c r="D447" s="16" t="s">
        <v>53</v>
      </c>
      <c r="G447" s="164">
        <v>50214990</v>
      </c>
      <c r="H447" s="15">
        <v>25000</v>
      </c>
    </row>
    <row r="448" spans="1:9" x14ac:dyDescent="0.2">
      <c r="E448" s="16" t="s">
        <v>269</v>
      </c>
      <c r="G448" s="164">
        <v>10104040</v>
      </c>
      <c r="I448" s="15">
        <v>23437.5</v>
      </c>
    </row>
    <row r="449" spans="1:9" x14ac:dyDescent="0.2">
      <c r="E449" s="16" t="s">
        <v>625</v>
      </c>
      <c r="G449" s="164">
        <v>20201010</v>
      </c>
      <c r="I449" s="15">
        <v>1562.5</v>
      </c>
    </row>
    <row r="450" spans="1:9" x14ac:dyDescent="0.2">
      <c r="F450" s="16" t="s">
        <v>1407</v>
      </c>
    </row>
    <row r="452" spans="1:9" x14ac:dyDescent="0.2">
      <c r="A452" s="16" t="s">
        <v>505</v>
      </c>
      <c r="B452" s="16" t="s">
        <v>558</v>
      </c>
      <c r="C452" s="6" t="s">
        <v>1406</v>
      </c>
      <c r="D452" s="16" t="s">
        <v>53</v>
      </c>
      <c r="G452" s="164">
        <v>50214990</v>
      </c>
      <c r="H452" s="15">
        <v>30000</v>
      </c>
    </row>
    <row r="453" spans="1:9" x14ac:dyDescent="0.2">
      <c r="E453" s="16" t="s">
        <v>269</v>
      </c>
      <c r="G453" s="164">
        <v>10104040</v>
      </c>
      <c r="I453" s="15">
        <v>28125</v>
      </c>
    </row>
    <row r="454" spans="1:9" x14ac:dyDescent="0.2">
      <c r="E454" s="16" t="s">
        <v>625</v>
      </c>
      <c r="G454" s="164">
        <v>20201010</v>
      </c>
      <c r="I454" s="15">
        <v>1875</v>
      </c>
    </row>
    <row r="455" spans="1:9" x14ac:dyDescent="0.2">
      <c r="F455" s="16" t="s">
        <v>1405</v>
      </c>
    </row>
    <row r="457" spans="1:9" x14ac:dyDescent="0.2">
      <c r="A457" s="16" t="s">
        <v>505</v>
      </c>
      <c r="B457" s="16" t="s">
        <v>558</v>
      </c>
      <c r="C457" s="6" t="s">
        <v>1404</v>
      </c>
      <c r="D457" s="16" t="s">
        <v>53</v>
      </c>
      <c r="G457" s="164">
        <v>50214990</v>
      </c>
      <c r="H457" s="15">
        <v>75000</v>
      </c>
    </row>
    <row r="458" spans="1:9" x14ac:dyDescent="0.2">
      <c r="E458" s="16" t="s">
        <v>269</v>
      </c>
      <c r="G458" s="164">
        <v>10104040</v>
      </c>
      <c r="I458" s="15">
        <v>71250</v>
      </c>
    </row>
    <row r="459" spans="1:9" x14ac:dyDescent="0.2">
      <c r="E459" s="16" t="s">
        <v>625</v>
      </c>
      <c r="G459" s="164">
        <v>20201010</v>
      </c>
      <c r="I459" s="15">
        <v>3750</v>
      </c>
    </row>
    <row r="460" spans="1:9" x14ac:dyDescent="0.2">
      <c r="F460" s="16" t="s">
        <v>1403</v>
      </c>
    </row>
    <row r="462" spans="1:9" x14ac:dyDescent="0.2">
      <c r="A462" s="16" t="s">
        <v>505</v>
      </c>
      <c r="B462" s="16" t="s">
        <v>558</v>
      </c>
      <c r="C462" s="6" t="s">
        <v>1402</v>
      </c>
      <c r="D462" s="16" t="s">
        <v>194</v>
      </c>
      <c r="G462" s="164">
        <v>19901030</v>
      </c>
      <c r="H462" s="15">
        <v>5000000</v>
      </c>
    </row>
    <row r="463" spans="1:9" x14ac:dyDescent="0.2">
      <c r="E463" s="16" t="s">
        <v>269</v>
      </c>
      <c r="G463" s="164">
        <v>10104040</v>
      </c>
      <c r="I463" s="15">
        <v>5000000</v>
      </c>
    </row>
    <row r="464" spans="1:9" x14ac:dyDescent="0.2">
      <c r="F464" s="16" t="s">
        <v>1401</v>
      </c>
    </row>
    <row r="466" spans="1:9" x14ac:dyDescent="0.2">
      <c r="A466" s="16" t="s">
        <v>505</v>
      </c>
      <c r="B466" s="16" t="s">
        <v>558</v>
      </c>
      <c r="C466" s="6" t="s">
        <v>1400</v>
      </c>
      <c r="D466" s="16" t="s">
        <v>53</v>
      </c>
      <c r="G466" s="164">
        <v>50214990</v>
      </c>
      <c r="H466" s="15">
        <v>75000</v>
      </c>
    </row>
    <row r="467" spans="1:9" x14ac:dyDescent="0.2">
      <c r="E467" s="16" t="s">
        <v>269</v>
      </c>
      <c r="G467" s="164">
        <v>10104040</v>
      </c>
      <c r="I467" s="15">
        <v>71250</v>
      </c>
    </row>
    <row r="468" spans="1:9" x14ac:dyDescent="0.2">
      <c r="E468" s="16" t="s">
        <v>625</v>
      </c>
      <c r="G468" s="164">
        <v>20201010</v>
      </c>
      <c r="I468" s="15">
        <v>3750</v>
      </c>
    </row>
    <row r="469" spans="1:9" x14ac:dyDescent="0.2">
      <c r="F469" s="16" t="s">
        <v>1399</v>
      </c>
    </row>
    <row r="471" spans="1:9" x14ac:dyDescent="0.2">
      <c r="A471" s="16" t="s">
        <v>505</v>
      </c>
      <c r="B471" s="16" t="s">
        <v>558</v>
      </c>
      <c r="C471" s="6" t="s">
        <v>1398</v>
      </c>
      <c r="D471" s="16" t="s">
        <v>53</v>
      </c>
      <c r="G471" s="164">
        <v>50214990</v>
      </c>
      <c r="H471" s="15">
        <v>100000</v>
      </c>
    </row>
    <row r="472" spans="1:9" x14ac:dyDescent="0.2">
      <c r="E472" s="16" t="s">
        <v>269</v>
      </c>
      <c r="G472" s="164">
        <v>10104040</v>
      </c>
      <c r="I472" s="15">
        <v>100000</v>
      </c>
    </row>
    <row r="473" spans="1:9" x14ac:dyDescent="0.2">
      <c r="F473" s="16" t="s">
        <v>1397</v>
      </c>
    </row>
    <row r="475" spans="1:9" x14ac:dyDescent="0.2">
      <c r="A475" s="16" t="s">
        <v>505</v>
      </c>
      <c r="B475" s="16" t="s">
        <v>558</v>
      </c>
      <c r="C475" s="6" t="s">
        <v>1396</v>
      </c>
      <c r="D475" s="16" t="s">
        <v>785</v>
      </c>
      <c r="G475" s="164">
        <v>50299990</v>
      </c>
      <c r="H475" s="15">
        <v>25000</v>
      </c>
    </row>
    <row r="476" spans="1:9" x14ac:dyDescent="0.2">
      <c r="E476" s="16" t="s">
        <v>269</v>
      </c>
      <c r="G476" s="164">
        <v>10104040</v>
      </c>
      <c r="I476" s="15">
        <v>25000</v>
      </c>
    </row>
    <row r="477" spans="1:9" x14ac:dyDescent="0.2">
      <c r="F477" s="16" t="s">
        <v>1395</v>
      </c>
    </row>
    <row r="479" spans="1:9" x14ac:dyDescent="0.2">
      <c r="A479" s="16" t="s">
        <v>505</v>
      </c>
      <c r="B479" s="16" t="s">
        <v>555</v>
      </c>
      <c r="C479" s="6" t="s">
        <v>1394</v>
      </c>
      <c r="D479" s="16" t="s">
        <v>194</v>
      </c>
      <c r="G479" s="164">
        <v>19901030</v>
      </c>
      <c r="H479" s="15">
        <v>1600000</v>
      </c>
    </row>
    <row r="480" spans="1:9" x14ac:dyDescent="0.2">
      <c r="E480" s="16" t="s">
        <v>269</v>
      </c>
      <c r="G480" s="164">
        <v>10104040</v>
      </c>
      <c r="I480" s="15">
        <v>1600000</v>
      </c>
    </row>
    <row r="481" spans="1:9" x14ac:dyDescent="0.2">
      <c r="F481" s="16" t="s">
        <v>1393</v>
      </c>
    </row>
    <row r="483" spans="1:9" x14ac:dyDescent="0.2">
      <c r="A483" s="16" t="s">
        <v>505</v>
      </c>
      <c r="B483" s="16" t="s">
        <v>555</v>
      </c>
      <c r="C483" s="6" t="s">
        <v>1392</v>
      </c>
      <c r="D483" s="16" t="s">
        <v>53</v>
      </c>
      <c r="G483" s="164">
        <v>50214990</v>
      </c>
      <c r="H483" s="15">
        <v>122550</v>
      </c>
    </row>
    <row r="484" spans="1:9" x14ac:dyDescent="0.2">
      <c r="E484" s="16" t="s">
        <v>269</v>
      </c>
      <c r="G484" s="164">
        <v>10104040</v>
      </c>
      <c r="I484" s="15">
        <v>122550</v>
      </c>
    </row>
    <row r="485" spans="1:9" x14ac:dyDescent="0.2">
      <c r="F485" s="16" t="s">
        <v>1391</v>
      </c>
    </row>
    <row r="487" spans="1:9" x14ac:dyDescent="0.2">
      <c r="A487" s="16" t="s">
        <v>505</v>
      </c>
      <c r="B487" s="16" t="s">
        <v>555</v>
      </c>
      <c r="C487" s="6" t="s">
        <v>1390</v>
      </c>
      <c r="D487" s="16" t="s">
        <v>53</v>
      </c>
      <c r="G487" s="164">
        <v>50214990</v>
      </c>
      <c r="H487" s="15">
        <v>50000</v>
      </c>
    </row>
    <row r="488" spans="1:9" x14ac:dyDescent="0.2">
      <c r="E488" s="16" t="s">
        <v>269</v>
      </c>
      <c r="G488" s="164">
        <v>10104040</v>
      </c>
      <c r="I488" s="15">
        <v>46875</v>
      </c>
    </row>
    <row r="489" spans="1:9" x14ac:dyDescent="0.2">
      <c r="E489" s="16" t="s">
        <v>625</v>
      </c>
      <c r="G489" s="164">
        <v>20201010</v>
      </c>
      <c r="I489" s="15">
        <v>3125</v>
      </c>
    </row>
    <row r="490" spans="1:9" x14ac:dyDescent="0.2">
      <c r="F490" s="16" t="s">
        <v>1389</v>
      </c>
    </row>
    <row r="492" spans="1:9" x14ac:dyDescent="0.2">
      <c r="A492" s="16" t="s">
        <v>505</v>
      </c>
      <c r="B492" s="16" t="s">
        <v>555</v>
      </c>
      <c r="C492" s="6" t="s">
        <v>1388</v>
      </c>
      <c r="D492" s="16" t="s">
        <v>53</v>
      </c>
      <c r="G492" s="164">
        <v>50214990</v>
      </c>
      <c r="H492" s="15">
        <v>888363</v>
      </c>
    </row>
    <row r="493" spans="1:9" x14ac:dyDescent="0.2">
      <c r="E493" s="16" t="s">
        <v>269</v>
      </c>
      <c r="G493" s="164">
        <v>10104040</v>
      </c>
      <c r="I493" s="15">
        <v>852828.48</v>
      </c>
    </row>
    <row r="494" spans="1:9" x14ac:dyDescent="0.2">
      <c r="E494" s="16" t="s">
        <v>625</v>
      </c>
      <c r="G494" s="164">
        <v>20201010</v>
      </c>
      <c r="I494" s="15">
        <v>35534.519999999997</v>
      </c>
    </row>
    <row r="495" spans="1:9" x14ac:dyDescent="0.2">
      <c r="F495" s="16" t="s">
        <v>1387</v>
      </c>
    </row>
    <row r="497" spans="1:9" x14ac:dyDescent="0.2">
      <c r="A497" s="16" t="s">
        <v>505</v>
      </c>
      <c r="B497" s="16" t="s">
        <v>555</v>
      </c>
      <c r="C497" s="6" t="s">
        <v>1386</v>
      </c>
      <c r="D497" s="16" t="s">
        <v>785</v>
      </c>
      <c r="G497" s="164">
        <v>50299990</v>
      </c>
      <c r="H497" s="15">
        <v>20000</v>
      </c>
    </row>
    <row r="498" spans="1:9" x14ac:dyDescent="0.2">
      <c r="E498" s="16" t="s">
        <v>269</v>
      </c>
      <c r="G498" s="164">
        <v>10104040</v>
      </c>
      <c r="I498" s="15">
        <v>19200</v>
      </c>
    </row>
    <row r="499" spans="1:9" x14ac:dyDescent="0.2">
      <c r="E499" s="16" t="s">
        <v>625</v>
      </c>
      <c r="G499" s="164">
        <v>20201010</v>
      </c>
      <c r="I499" s="15">
        <v>800</v>
      </c>
    </row>
    <row r="500" spans="1:9" x14ac:dyDescent="0.2">
      <c r="F500" s="16" t="s">
        <v>1385</v>
      </c>
    </row>
    <row r="502" spans="1:9" x14ac:dyDescent="0.2">
      <c r="A502" s="16" t="s">
        <v>505</v>
      </c>
      <c r="B502" s="16" t="s">
        <v>555</v>
      </c>
      <c r="C502" s="6" t="s">
        <v>1384</v>
      </c>
      <c r="D502" s="16" t="s">
        <v>53</v>
      </c>
      <c r="G502" s="164">
        <v>50214990</v>
      </c>
      <c r="H502" s="15">
        <v>50000</v>
      </c>
    </row>
    <row r="503" spans="1:9" x14ac:dyDescent="0.2">
      <c r="E503" s="16" t="s">
        <v>269</v>
      </c>
      <c r="G503" s="164">
        <v>10104040</v>
      </c>
      <c r="I503" s="15">
        <v>47500</v>
      </c>
    </row>
    <row r="504" spans="1:9" x14ac:dyDescent="0.2">
      <c r="E504" s="16" t="s">
        <v>625</v>
      </c>
      <c r="G504" s="164">
        <v>20201010</v>
      </c>
      <c r="I504" s="15">
        <v>2500</v>
      </c>
    </row>
    <row r="505" spans="1:9" x14ac:dyDescent="0.2">
      <c r="F505" s="16" t="s">
        <v>1383</v>
      </c>
    </row>
    <row r="507" spans="1:9" x14ac:dyDescent="0.2">
      <c r="A507" s="16" t="s">
        <v>505</v>
      </c>
      <c r="B507" s="16" t="s">
        <v>555</v>
      </c>
      <c r="C507" s="6" t="s">
        <v>1382</v>
      </c>
      <c r="D507" s="16" t="s">
        <v>79</v>
      </c>
      <c r="G507" s="164">
        <v>50204020</v>
      </c>
      <c r="H507" s="15">
        <v>117.47</v>
      </c>
    </row>
    <row r="508" spans="1:9" x14ac:dyDescent="0.2">
      <c r="E508" s="16" t="s">
        <v>269</v>
      </c>
      <c r="G508" s="164">
        <v>10104040</v>
      </c>
      <c r="I508" s="15">
        <v>111.78</v>
      </c>
    </row>
    <row r="509" spans="1:9" x14ac:dyDescent="0.2">
      <c r="E509" s="16" t="s">
        <v>625</v>
      </c>
      <c r="G509" s="164">
        <v>20201010</v>
      </c>
      <c r="I509" s="15">
        <v>5.69</v>
      </c>
    </row>
    <row r="510" spans="1:9" x14ac:dyDescent="0.2">
      <c r="F510" s="16" t="s">
        <v>1381</v>
      </c>
    </row>
    <row r="512" spans="1:9" x14ac:dyDescent="0.2">
      <c r="A512" s="16" t="s">
        <v>505</v>
      </c>
      <c r="B512" s="16" t="s">
        <v>555</v>
      </c>
      <c r="C512" s="6" t="s">
        <v>1380</v>
      </c>
      <c r="D512" s="16" t="s">
        <v>79</v>
      </c>
      <c r="G512" s="164">
        <v>50204020</v>
      </c>
      <c r="H512" s="15">
        <v>263810.44</v>
      </c>
    </row>
    <row r="513" spans="1:9" x14ac:dyDescent="0.2">
      <c r="E513" s="16" t="s">
        <v>269</v>
      </c>
      <c r="G513" s="164">
        <v>10104040</v>
      </c>
      <c r="I513" s="15">
        <v>261542.29</v>
      </c>
    </row>
    <row r="514" spans="1:9" x14ac:dyDescent="0.2">
      <c r="E514" s="16" t="s">
        <v>625</v>
      </c>
      <c r="G514" s="164">
        <v>20201010</v>
      </c>
      <c r="I514" s="15">
        <v>2268.15</v>
      </c>
    </row>
    <row r="515" spans="1:9" x14ac:dyDescent="0.2">
      <c r="F515" s="16" t="s">
        <v>1379</v>
      </c>
    </row>
    <row r="517" spans="1:9" x14ac:dyDescent="0.2">
      <c r="A517" s="16" t="s">
        <v>505</v>
      </c>
      <c r="B517" s="16" t="s">
        <v>555</v>
      </c>
      <c r="C517" s="6" t="s">
        <v>1378</v>
      </c>
      <c r="D517" s="16" t="s">
        <v>981</v>
      </c>
      <c r="G517" s="164">
        <v>50205020</v>
      </c>
      <c r="H517" s="15">
        <v>1113.01</v>
      </c>
    </row>
    <row r="518" spans="1:9" x14ac:dyDescent="0.2">
      <c r="E518" s="16" t="s">
        <v>269</v>
      </c>
      <c r="G518" s="164">
        <v>10104040</v>
      </c>
      <c r="I518" s="15">
        <v>1043.44</v>
      </c>
    </row>
    <row r="519" spans="1:9" x14ac:dyDescent="0.2">
      <c r="E519" s="16" t="s">
        <v>625</v>
      </c>
      <c r="G519" s="164">
        <v>20201010</v>
      </c>
      <c r="I519" s="15">
        <v>69.569999999999993</v>
      </c>
    </row>
    <row r="520" spans="1:9" x14ac:dyDescent="0.2">
      <c r="F520" s="16" t="s">
        <v>1377</v>
      </c>
    </row>
    <row r="522" spans="1:9" x14ac:dyDescent="0.2">
      <c r="A522" s="16" t="s">
        <v>505</v>
      </c>
      <c r="B522" s="16" t="s">
        <v>555</v>
      </c>
      <c r="C522" s="6" t="s">
        <v>1376</v>
      </c>
      <c r="D522" s="16" t="s">
        <v>83</v>
      </c>
      <c r="G522" s="164">
        <v>50203990</v>
      </c>
      <c r="H522" s="15">
        <v>1704</v>
      </c>
    </row>
    <row r="523" spans="1:9" x14ac:dyDescent="0.2">
      <c r="E523" s="16" t="s">
        <v>269</v>
      </c>
      <c r="G523" s="164">
        <v>10104040</v>
      </c>
      <c r="I523" s="15">
        <v>1612.72</v>
      </c>
    </row>
    <row r="524" spans="1:9" x14ac:dyDescent="0.2">
      <c r="E524" s="16" t="s">
        <v>625</v>
      </c>
      <c r="G524" s="164">
        <v>20201010</v>
      </c>
      <c r="I524" s="15">
        <v>91.28</v>
      </c>
    </row>
    <row r="525" spans="1:9" x14ac:dyDescent="0.2">
      <c r="F525" s="16" t="s">
        <v>1375</v>
      </c>
    </row>
    <row r="527" spans="1:9" x14ac:dyDescent="0.2">
      <c r="A527" s="16" t="s">
        <v>505</v>
      </c>
      <c r="B527" s="16" t="s">
        <v>555</v>
      </c>
      <c r="C527" s="6" t="s">
        <v>1374</v>
      </c>
      <c r="D527" s="16" t="s">
        <v>53</v>
      </c>
      <c r="G527" s="164">
        <v>50214990</v>
      </c>
      <c r="H527" s="15">
        <v>401904</v>
      </c>
    </row>
    <row r="528" spans="1:9" x14ac:dyDescent="0.2">
      <c r="E528" s="16" t="s">
        <v>269</v>
      </c>
      <c r="G528" s="164">
        <v>10104040</v>
      </c>
      <c r="I528" s="15">
        <v>385827.84000000003</v>
      </c>
    </row>
    <row r="529" spans="1:9" x14ac:dyDescent="0.2">
      <c r="E529" s="16" t="s">
        <v>625</v>
      </c>
      <c r="G529" s="164">
        <v>20201010</v>
      </c>
      <c r="I529" s="15">
        <v>16076.16</v>
      </c>
    </row>
    <row r="530" spans="1:9" x14ac:dyDescent="0.2">
      <c r="F530" s="16" t="s">
        <v>1373</v>
      </c>
    </row>
    <row r="532" spans="1:9" x14ac:dyDescent="0.2">
      <c r="A532" s="16" t="s">
        <v>505</v>
      </c>
      <c r="B532" s="16" t="s">
        <v>555</v>
      </c>
      <c r="C532" s="6" t="s">
        <v>1372</v>
      </c>
      <c r="D532" s="16" t="s">
        <v>1371</v>
      </c>
      <c r="G532" s="164">
        <v>50299070</v>
      </c>
      <c r="H532" s="15">
        <v>1499</v>
      </c>
    </row>
    <row r="533" spans="1:9" x14ac:dyDescent="0.2">
      <c r="E533" s="16" t="s">
        <v>269</v>
      </c>
      <c r="G533" s="164">
        <v>10104040</v>
      </c>
      <c r="I533" s="15">
        <v>1405.31</v>
      </c>
    </row>
    <row r="534" spans="1:9" x14ac:dyDescent="0.2">
      <c r="E534" s="16" t="s">
        <v>625</v>
      </c>
      <c r="G534" s="164">
        <v>20201010</v>
      </c>
      <c r="I534" s="15">
        <v>93.69</v>
      </c>
    </row>
    <row r="535" spans="1:9" x14ac:dyDescent="0.2">
      <c r="F535" s="16" t="s">
        <v>1370</v>
      </c>
    </row>
    <row r="537" spans="1:9" x14ac:dyDescent="0.2">
      <c r="A537" s="16" t="s">
        <v>505</v>
      </c>
      <c r="B537" s="16" t="s">
        <v>555</v>
      </c>
      <c r="C537" s="6" t="s">
        <v>1369</v>
      </c>
      <c r="D537" s="16" t="s">
        <v>632</v>
      </c>
      <c r="G537" s="164">
        <v>50213040</v>
      </c>
      <c r="H537" s="15">
        <v>195585</v>
      </c>
    </row>
    <row r="538" spans="1:9" x14ac:dyDescent="0.2">
      <c r="E538" s="16" t="s">
        <v>269</v>
      </c>
      <c r="G538" s="164">
        <v>10104040</v>
      </c>
      <c r="I538" s="15">
        <v>185107.24</v>
      </c>
    </row>
    <row r="539" spans="1:9" x14ac:dyDescent="0.2">
      <c r="E539" s="16" t="s">
        <v>625</v>
      </c>
      <c r="G539" s="164">
        <v>20201010</v>
      </c>
      <c r="I539" s="15">
        <v>10477.76</v>
      </c>
    </row>
    <row r="540" spans="1:9" x14ac:dyDescent="0.2">
      <c r="F540" s="16" t="s">
        <v>1368</v>
      </c>
    </row>
    <row r="542" spans="1:9" x14ac:dyDescent="0.2">
      <c r="A542" s="16" t="s">
        <v>505</v>
      </c>
      <c r="B542" s="16" t="s">
        <v>555</v>
      </c>
      <c r="C542" s="6" t="s">
        <v>1367</v>
      </c>
      <c r="D542" s="16" t="s">
        <v>785</v>
      </c>
      <c r="G542" s="164">
        <v>50299990</v>
      </c>
      <c r="H542" s="15">
        <v>10000</v>
      </c>
    </row>
    <row r="543" spans="1:9" x14ac:dyDescent="0.2">
      <c r="E543" s="16" t="s">
        <v>269</v>
      </c>
      <c r="G543" s="164">
        <v>10104040</v>
      </c>
      <c r="I543" s="15">
        <v>10000</v>
      </c>
    </row>
    <row r="544" spans="1:9" x14ac:dyDescent="0.2">
      <c r="F544" s="16" t="s">
        <v>1366</v>
      </c>
    </row>
    <row r="546" spans="1:9" x14ac:dyDescent="0.2">
      <c r="A546" s="16" t="s">
        <v>505</v>
      </c>
      <c r="B546" s="16" t="s">
        <v>555</v>
      </c>
      <c r="C546" s="6" t="s">
        <v>1365</v>
      </c>
      <c r="D546" s="16" t="s">
        <v>53</v>
      </c>
      <c r="G546" s="164">
        <v>50214990</v>
      </c>
      <c r="H546" s="15">
        <v>5000</v>
      </c>
    </row>
    <row r="547" spans="1:9" x14ac:dyDescent="0.2">
      <c r="E547" s="16" t="s">
        <v>269</v>
      </c>
      <c r="G547" s="164">
        <v>10104040</v>
      </c>
      <c r="I547" s="15">
        <v>5000</v>
      </c>
    </row>
    <row r="548" spans="1:9" x14ac:dyDescent="0.2">
      <c r="F548" s="16" t="s">
        <v>1364</v>
      </c>
    </row>
    <row r="550" spans="1:9" x14ac:dyDescent="0.2">
      <c r="A550" s="16" t="s">
        <v>505</v>
      </c>
      <c r="B550" s="16" t="s">
        <v>555</v>
      </c>
      <c r="C550" s="6" t="s">
        <v>1363</v>
      </c>
      <c r="D550" s="16" t="s">
        <v>53</v>
      </c>
      <c r="G550" s="164">
        <v>50214990</v>
      </c>
      <c r="H550" s="15">
        <v>100000</v>
      </c>
    </row>
    <row r="551" spans="1:9" x14ac:dyDescent="0.2">
      <c r="E551" s="16" t="s">
        <v>269</v>
      </c>
      <c r="G551" s="164">
        <v>10104040</v>
      </c>
      <c r="I551" s="15">
        <v>100000</v>
      </c>
    </row>
    <row r="552" spans="1:9" x14ac:dyDescent="0.2">
      <c r="F552" s="16" t="s">
        <v>1362</v>
      </c>
    </row>
    <row r="554" spans="1:9" x14ac:dyDescent="0.2">
      <c r="A554" s="16" t="s">
        <v>505</v>
      </c>
      <c r="B554" s="16" t="s">
        <v>555</v>
      </c>
      <c r="C554" s="6" t="s">
        <v>1361</v>
      </c>
      <c r="D554" s="16" t="s">
        <v>53</v>
      </c>
      <c r="G554" s="164">
        <v>50214990</v>
      </c>
      <c r="H554" s="15">
        <v>20000</v>
      </c>
    </row>
    <row r="555" spans="1:9" x14ac:dyDescent="0.2">
      <c r="E555" s="16" t="s">
        <v>269</v>
      </c>
      <c r="G555" s="164">
        <v>10104040</v>
      </c>
      <c r="I555" s="15">
        <v>19000</v>
      </c>
    </row>
    <row r="556" spans="1:9" x14ac:dyDescent="0.2">
      <c r="E556" s="16" t="s">
        <v>625</v>
      </c>
      <c r="G556" s="164">
        <v>20201010</v>
      </c>
      <c r="I556" s="15">
        <v>1000</v>
      </c>
    </row>
    <row r="557" spans="1:9" x14ac:dyDescent="0.2">
      <c r="F557" s="16" t="s">
        <v>1360</v>
      </c>
    </row>
    <row r="559" spans="1:9" x14ac:dyDescent="0.2">
      <c r="A559" s="16" t="s">
        <v>505</v>
      </c>
      <c r="B559" s="16" t="s">
        <v>555</v>
      </c>
      <c r="C559" s="6" t="s">
        <v>1359</v>
      </c>
      <c r="D559" s="16" t="s">
        <v>53</v>
      </c>
      <c r="G559" s="164">
        <v>50214990</v>
      </c>
      <c r="H559" s="15">
        <v>15000</v>
      </c>
    </row>
    <row r="560" spans="1:9" x14ac:dyDescent="0.2">
      <c r="E560" s="16" t="s">
        <v>269</v>
      </c>
      <c r="G560" s="164">
        <v>10104040</v>
      </c>
      <c r="I560" s="15">
        <v>15000</v>
      </c>
    </row>
    <row r="561" spans="1:9" x14ac:dyDescent="0.2">
      <c r="F561" s="16" t="s">
        <v>1358</v>
      </c>
    </row>
    <row r="563" spans="1:9" x14ac:dyDescent="0.2">
      <c r="A563" s="16" t="s">
        <v>505</v>
      </c>
      <c r="B563" s="16" t="s">
        <v>555</v>
      </c>
      <c r="C563" s="6" t="s">
        <v>1357</v>
      </c>
      <c r="D563" s="16" t="s">
        <v>53</v>
      </c>
      <c r="G563" s="164">
        <v>50214990</v>
      </c>
      <c r="H563" s="15">
        <v>15000</v>
      </c>
    </row>
    <row r="564" spans="1:9" x14ac:dyDescent="0.2">
      <c r="E564" s="16" t="s">
        <v>269</v>
      </c>
      <c r="G564" s="164">
        <v>10104040</v>
      </c>
      <c r="I564" s="15">
        <v>15000</v>
      </c>
    </row>
    <row r="565" spans="1:9" x14ac:dyDescent="0.2">
      <c r="F565" s="16" t="s">
        <v>1356</v>
      </c>
    </row>
    <row r="567" spans="1:9" x14ac:dyDescent="0.2">
      <c r="A567" s="16" t="s">
        <v>505</v>
      </c>
      <c r="B567" s="16" t="s">
        <v>555</v>
      </c>
      <c r="C567" s="6" t="s">
        <v>1355</v>
      </c>
      <c r="D567" s="16" t="s">
        <v>1354</v>
      </c>
      <c r="G567" s="164">
        <v>50299050</v>
      </c>
      <c r="H567" s="15">
        <v>75000</v>
      </c>
    </row>
    <row r="568" spans="1:9" x14ac:dyDescent="0.2">
      <c r="E568" s="16" t="s">
        <v>269</v>
      </c>
      <c r="G568" s="164">
        <v>10104040</v>
      </c>
      <c r="I568" s="15">
        <v>71250</v>
      </c>
    </row>
    <row r="569" spans="1:9" x14ac:dyDescent="0.2">
      <c r="E569" s="16" t="s">
        <v>625</v>
      </c>
      <c r="G569" s="164">
        <v>20201010</v>
      </c>
      <c r="I569" s="15">
        <v>3750</v>
      </c>
    </row>
    <row r="570" spans="1:9" x14ac:dyDescent="0.2">
      <c r="F570" s="16" t="s">
        <v>1353</v>
      </c>
    </row>
    <row r="572" spans="1:9" x14ac:dyDescent="0.2">
      <c r="A572" s="16" t="s">
        <v>505</v>
      </c>
      <c r="B572" s="16" t="s">
        <v>555</v>
      </c>
      <c r="C572" s="6" t="s">
        <v>1352</v>
      </c>
      <c r="D572" s="16" t="s">
        <v>785</v>
      </c>
      <c r="G572" s="164">
        <v>50299990</v>
      </c>
      <c r="H572" s="15">
        <v>91280.44</v>
      </c>
    </row>
    <row r="573" spans="1:9" x14ac:dyDescent="0.2">
      <c r="E573" s="16" t="s">
        <v>269</v>
      </c>
      <c r="G573" s="164">
        <v>10104040</v>
      </c>
      <c r="I573" s="15">
        <v>91280.44</v>
      </c>
    </row>
    <row r="574" spans="1:9" x14ac:dyDescent="0.2">
      <c r="F574" s="16" t="s">
        <v>1351</v>
      </c>
    </row>
    <row r="576" spans="1:9" x14ac:dyDescent="0.2">
      <c r="A576" s="16" t="s">
        <v>505</v>
      </c>
      <c r="B576" s="16" t="s">
        <v>555</v>
      </c>
      <c r="C576" s="6" t="s">
        <v>1350</v>
      </c>
      <c r="D576" s="16" t="s">
        <v>180</v>
      </c>
      <c r="G576" s="164">
        <v>20101020</v>
      </c>
      <c r="H576" s="15">
        <v>20230</v>
      </c>
    </row>
    <row r="577" spans="1:9" x14ac:dyDescent="0.2">
      <c r="E577" s="16" t="s">
        <v>269</v>
      </c>
      <c r="G577" s="164">
        <v>10104040</v>
      </c>
      <c r="I577" s="15">
        <v>20230</v>
      </c>
    </row>
    <row r="578" spans="1:9" x14ac:dyDescent="0.2">
      <c r="F578" s="16" t="s">
        <v>1349</v>
      </c>
    </row>
    <row r="580" spans="1:9" x14ac:dyDescent="0.2">
      <c r="A580" s="16" t="s">
        <v>505</v>
      </c>
      <c r="B580" s="16" t="s">
        <v>555</v>
      </c>
      <c r="C580" s="6" t="s">
        <v>1348</v>
      </c>
      <c r="D580" s="16" t="s">
        <v>53</v>
      </c>
      <c r="G580" s="164">
        <v>50214990</v>
      </c>
      <c r="H580" s="15">
        <v>25000</v>
      </c>
    </row>
    <row r="581" spans="1:9" x14ac:dyDescent="0.2">
      <c r="E581" s="16" t="s">
        <v>269</v>
      </c>
      <c r="G581" s="164">
        <v>10104040</v>
      </c>
      <c r="I581" s="15">
        <v>23750</v>
      </c>
    </row>
    <row r="582" spans="1:9" x14ac:dyDescent="0.2">
      <c r="E582" s="16" t="s">
        <v>625</v>
      </c>
      <c r="G582" s="164">
        <v>20201010</v>
      </c>
      <c r="I582" s="15">
        <v>1250</v>
      </c>
    </row>
    <row r="583" spans="1:9" x14ac:dyDescent="0.2">
      <c r="F583" s="16" t="s">
        <v>1347</v>
      </c>
    </row>
    <row r="585" spans="1:9" x14ac:dyDescent="0.2">
      <c r="A585" s="16" t="s">
        <v>505</v>
      </c>
      <c r="B585" s="16" t="s">
        <v>555</v>
      </c>
      <c r="C585" s="6" t="s">
        <v>1346</v>
      </c>
      <c r="D585" s="16" t="s">
        <v>180</v>
      </c>
      <c r="G585" s="164">
        <v>20101020</v>
      </c>
      <c r="H585" s="15">
        <v>35000</v>
      </c>
    </row>
    <row r="586" spans="1:9" x14ac:dyDescent="0.2">
      <c r="E586" s="16" t="s">
        <v>269</v>
      </c>
      <c r="G586" s="164">
        <v>10104040</v>
      </c>
      <c r="I586" s="15">
        <v>35000</v>
      </c>
    </row>
    <row r="587" spans="1:9" x14ac:dyDescent="0.2">
      <c r="F587" s="16" t="s">
        <v>1345</v>
      </c>
    </row>
    <row r="589" spans="1:9" x14ac:dyDescent="0.2">
      <c r="A589" s="16" t="s">
        <v>505</v>
      </c>
      <c r="B589" s="16" t="s">
        <v>555</v>
      </c>
      <c r="C589" s="6" t="s">
        <v>1344</v>
      </c>
      <c r="D589" s="16" t="s">
        <v>257</v>
      </c>
      <c r="G589" s="164">
        <v>10399990</v>
      </c>
      <c r="H589" s="15">
        <v>6447.46</v>
      </c>
    </row>
    <row r="590" spans="1:9" x14ac:dyDescent="0.2">
      <c r="E590" s="16" t="s">
        <v>269</v>
      </c>
      <c r="G590" s="164">
        <v>10104040</v>
      </c>
      <c r="I590" s="15">
        <v>6102.06</v>
      </c>
    </row>
    <row r="591" spans="1:9" x14ac:dyDescent="0.2">
      <c r="E591" s="16" t="s">
        <v>625</v>
      </c>
      <c r="G591" s="164">
        <v>20201010</v>
      </c>
      <c r="I591" s="15">
        <v>345.4</v>
      </c>
    </row>
    <row r="592" spans="1:9" x14ac:dyDescent="0.2">
      <c r="F592" s="16" t="s">
        <v>1343</v>
      </c>
    </row>
    <row r="594" spans="1:9" x14ac:dyDescent="0.2">
      <c r="A594" s="16" t="s">
        <v>505</v>
      </c>
      <c r="B594" s="16" t="s">
        <v>555</v>
      </c>
      <c r="C594" s="6" t="s">
        <v>1342</v>
      </c>
      <c r="D594" s="16" t="s">
        <v>257</v>
      </c>
      <c r="G594" s="164">
        <v>10399990</v>
      </c>
      <c r="H594" s="15">
        <v>8200</v>
      </c>
    </row>
    <row r="595" spans="1:9" x14ac:dyDescent="0.2">
      <c r="E595" s="16" t="s">
        <v>269</v>
      </c>
      <c r="G595" s="164">
        <v>10104040</v>
      </c>
      <c r="I595" s="15">
        <v>7760.72</v>
      </c>
    </row>
    <row r="596" spans="1:9" x14ac:dyDescent="0.2">
      <c r="E596" s="16" t="s">
        <v>625</v>
      </c>
      <c r="G596" s="164">
        <v>20201010</v>
      </c>
      <c r="I596" s="15">
        <v>439.28</v>
      </c>
    </row>
    <row r="597" spans="1:9" x14ac:dyDescent="0.2">
      <c r="F597" s="16" t="s">
        <v>1341</v>
      </c>
    </row>
    <row r="599" spans="1:9" x14ac:dyDescent="0.2">
      <c r="A599" s="16" t="s">
        <v>505</v>
      </c>
      <c r="B599" s="16" t="s">
        <v>555</v>
      </c>
      <c r="C599" s="6" t="s">
        <v>1340</v>
      </c>
      <c r="D599" s="16" t="s">
        <v>981</v>
      </c>
      <c r="G599" s="164">
        <v>50205020</v>
      </c>
      <c r="H599" s="15">
        <v>1559.79</v>
      </c>
    </row>
    <row r="600" spans="1:9" x14ac:dyDescent="0.2">
      <c r="E600" s="16" t="s">
        <v>269</v>
      </c>
      <c r="G600" s="164">
        <v>10104040</v>
      </c>
      <c r="I600" s="15">
        <v>1462.31</v>
      </c>
    </row>
    <row r="601" spans="1:9" x14ac:dyDescent="0.2">
      <c r="E601" s="16" t="s">
        <v>625</v>
      </c>
      <c r="G601" s="164">
        <v>20201010</v>
      </c>
      <c r="I601" s="15">
        <v>97.48</v>
      </c>
    </row>
    <row r="602" spans="1:9" x14ac:dyDescent="0.2">
      <c r="F602" s="16" t="s">
        <v>1339</v>
      </c>
    </row>
    <row r="604" spans="1:9" x14ac:dyDescent="0.2">
      <c r="A604" s="16" t="s">
        <v>505</v>
      </c>
      <c r="B604" s="16" t="s">
        <v>555</v>
      </c>
      <c r="C604" s="6" t="s">
        <v>1338</v>
      </c>
      <c r="D604" s="16" t="s">
        <v>257</v>
      </c>
      <c r="G604" s="164">
        <v>10399990</v>
      </c>
      <c r="H604" s="15">
        <v>42297</v>
      </c>
    </row>
    <row r="605" spans="1:9" x14ac:dyDescent="0.2">
      <c r="E605" s="16" t="s">
        <v>269</v>
      </c>
      <c r="G605" s="164">
        <v>10104040</v>
      </c>
      <c r="I605" s="15">
        <v>40031.089999999997</v>
      </c>
    </row>
    <row r="606" spans="1:9" x14ac:dyDescent="0.2">
      <c r="E606" s="16" t="s">
        <v>625</v>
      </c>
      <c r="G606" s="164">
        <v>20201010</v>
      </c>
      <c r="I606" s="15">
        <v>2265.91</v>
      </c>
    </row>
    <row r="607" spans="1:9" x14ac:dyDescent="0.2">
      <c r="F607" s="16" t="s">
        <v>1337</v>
      </c>
    </row>
    <row r="609" spans="1:9" x14ac:dyDescent="0.2">
      <c r="A609" s="16" t="s">
        <v>505</v>
      </c>
      <c r="B609" s="16" t="s">
        <v>548</v>
      </c>
      <c r="C609" s="6" t="s">
        <v>1336</v>
      </c>
      <c r="D609" s="16" t="s">
        <v>194</v>
      </c>
      <c r="G609" s="164">
        <v>19901030</v>
      </c>
      <c r="H609" s="15">
        <v>519000</v>
      </c>
    </row>
    <row r="610" spans="1:9" x14ac:dyDescent="0.2">
      <c r="E610" s="16" t="s">
        <v>269</v>
      </c>
      <c r="G610" s="164">
        <v>10104040</v>
      </c>
      <c r="I610" s="15">
        <v>519000</v>
      </c>
    </row>
    <row r="611" spans="1:9" x14ac:dyDescent="0.2">
      <c r="F611" s="16" t="s">
        <v>1335</v>
      </c>
    </row>
    <row r="613" spans="1:9" x14ac:dyDescent="0.2">
      <c r="A613" s="16" t="s">
        <v>505</v>
      </c>
      <c r="B613" s="16" t="s">
        <v>548</v>
      </c>
      <c r="C613" s="6" t="s">
        <v>1334</v>
      </c>
      <c r="D613" s="16" t="s">
        <v>79</v>
      </c>
      <c r="G613" s="164">
        <v>50204020</v>
      </c>
      <c r="H613" s="15">
        <v>3042.11</v>
      </c>
    </row>
    <row r="614" spans="1:9" x14ac:dyDescent="0.2">
      <c r="E614" s="16" t="s">
        <v>269</v>
      </c>
      <c r="G614" s="164">
        <v>10104040</v>
      </c>
      <c r="I614" s="15">
        <v>3028.01</v>
      </c>
    </row>
    <row r="615" spans="1:9" x14ac:dyDescent="0.2">
      <c r="E615" s="16" t="s">
        <v>625</v>
      </c>
      <c r="G615" s="164">
        <v>20201010</v>
      </c>
      <c r="I615" s="15">
        <v>14.1</v>
      </c>
    </row>
    <row r="616" spans="1:9" x14ac:dyDescent="0.2">
      <c r="F616" s="16" t="s">
        <v>1333</v>
      </c>
    </row>
    <row r="618" spans="1:9" x14ac:dyDescent="0.2">
      <c r="A618" s="16" t="s">
        <v>505</v>
      </c>
      <c r="B618" s="16" t="s">
        <v>548</v>
      </c>
      <c r="C618" s="6" t="s">
        <v>1332</v>
      </c>
      <c r="D618" s="16" t="s">
        <v>53</v>
      </c>
      <c r="G618" s="164">
        <v>50214990</v>
      </c>
      <c r="H618" s="15">
        <v>20000</v>
      </c>
    </row>
    <row r="619" spans="1:9" x14ac:dyDescent="0.2">
      <c r="E619" s="16" t="s">
        <v>269</v>
      </c>
      <c r="G619" s="164">
        <v>10104040</v>
      </c>
      <c r="I619" s="15">
        <v>19000</v>
      </c>
    </row>
    <row r="620" spans="1:9" x14ac:dyDescent="0.2">
      <c r="E620" s="16" t="s">
        <v>625</v>
      </c>
      <c r="G620" s="164">
        <v>20201010</v>
      </c>
      <c r="I620" s="15">
        <v>1000</v>
      </c>
    </row>
    <row r="621" spans="1:9" x14ac:dyDescent="0.2">
      <c r="F621" s="16" t="s">
        <v>1331</v>
      </c>
    </row>
    <row r="623" spans="1:9" x14ac:dyDescent="0.2">
      <c r="A623" s="16" t="s">
        <v>505</v>
      </c>
      <c r="B623" s="16" t="s">
        <v>548</v>
      </c>
      <c r="C623" s="6" t="s">
        <v>1330</v>
      </c>
      <c r="D623" s="16" t="s">
        <v>53</v>
      </c>
      <c r="G623" s="164">
        <v>50214990</v>
      </c>
      <c r="H623" s="15">
        <v>20000</v>
      </c>
    </row>
    <row r="624" spans="1:9" x14ac:dyDescent="0.2">
      <c r="E624" s="16" t="s">
        <v>269</v>
      </c>
      <c r="G624" s="164">
        <v>10104040</v>
      </c>
      <c r="I624" s="15">
        <v>19000</v>
      </c>
    </row>
    <row r="625" spans="1:9" x14ac:dyDescent="0.2">
      <c r="E625" s="16" t="s">
        <v>625</v>
      </c>
      <c r="G625" s="164">
        <v>20201010</v>
      </c>
      <c r="I625" s="15">
        <v>1000</v>
      </c>
    </row>
    <row r="626" spans="1:9" x14ac:dyDescent="0.2">
      <c r="F626" s="16" t="s">
        <v>1329</v>
      </c>
    </row>
    <row r="628" spans="1:9" x14ac:dyDescent="0.2">
      <c r="A628" s="16" t="s">
        <v>505</v>
      </c>
      <c r="B628" s="16" t="s">
        <v>548</v>
      </c>
      <c r="C628" s="6" t="s">
        <v>1328</v>
      </c>
      <c r="D628" s="16" t="s">
        <v>79</v>
      </c>
      <c r="G628" s="164">
        <v>50204020</v>
      </c>
      <c r="H628" s="15">
        <v>18190.86</v>
      </c>
    </row>
    <row r="629" spans="1:9" x14ac:dyDescent="0.2">
      <c r="E629" s="16" t="s">
        <v>269</v>
      </c>
      <c r="G629" s="164">
        <v>10104040</v>
      </c>
      <c r="I629" s="15">
        <v>18077.080000000002</v>
      </c>
    </row>
    <row r="630" spans="1:9" x14ac:dyDescent="0.2">
      <c r="E630" s="16" t="s">
        <v>625</v>
      </c>
      <c r="G630" s="164">
        <v>20201010</v>
      </c>
      <c r="I630" s="15">
        <v>113.78</v>
      </c>
    </row>
    <row r="631" spans="1:9" x14ac:dyDescent="0.2">
      <c r="F631" s="16" t="s">
        <v>1327</v>
      </c>
    </row>
    <row r="633" spans="1:9" x14ac:dyDescent="0.2">
      <c r="A633" s="16" t="s">
        <v>505</v>
      </c>
      <c r="B633" s="16" t="s">
        <v>548</v>
      </c>
      <c r="C633" s="6" t="s">
        <v>1326</v>
      </c>
      <c r="D633" s="16" t="s">
        <v>79</v>
      </c>
      <c r="G633" s="164">
        <v>50204020</v>
      </c>
      <c r="H633" s="15">
        <v>84509.26</v>
      </c>
    </row>
    <row r="634" spans="1:9" x14ac:dyDescent="0.2">
      <c r="E634" s="16" t="s">
        <v>269</v>
      </c>
      <c r="G634" s="164">
        <v>10104040</v>
      </c>
      <c r="I634" s="15">
        <v>84013.83</v>
      </c>
    </row>
    <row r="635" spans="1:9" x14ac:dyDescent="0.2">
      <c r="E635" s="16" t="s">
        <v>625</v>
      </c>
      <c r="G635" s="164">
        <v>20201010</v>
      </c>
      <c r="I635" s="15">
        <v>495.43</v>
      </c>
    </row>
    <row r="636" spans="1:9" x14ac:dyDescent="0.2">
      <c r="F636" s="16" t="s">
        <v>1325</v>
      </c>
    </row>
    <row r="638" spans="1:9" x14ac:dyDescent="0.2">
      <c r="A638" s="16" t="s">
        <v>505</v>
      </c>
      <c r="B638" s="16" t="s">
        <v>548</v>
      </c>
      <c r="C638" s="6" t="s">
        <v>1324</v>
      </c>
      <c r="D638" s="16" t="s">
        <v>785</v>
      </c>
      <c r="G638" s="164">
        <v>50299990</v>
      </c>
      <c r="H638" s="15">
        <v>10000</v>
      </c>
    </row>
    <row r="639" spans="1:9" x14ac:dyDescent="0.2">
      <c r="E639" s="16" t="s">
        <v>269</v>
      </c>
      <c r="G639" s="164">
        <v>10104040</v>
      </c>
      <c r="I639" s="15">
        <v>10000</v>
      </c>
    </row>
    <row r="640" spans="1:9" x14ac:dyDescent="0.2">
      <c r="F640" s="16" t="s">
        <v>1323</v>
      </c>
    </row>
    <row r="642" spans="1:9" x14ac:dyDescent="0.2">
      <c r="A642" s="16" t="s">
        <v>505</v>
      </c>
      <c r="B642" s="16" t="s">
        <v>548</v>
      </c>
      <c r="C642" s="6" t="s">
        <v>1322</v>
      </c>
      <c r="D642" s="16" t="s">
        <v>81</v>
      </c>
      <c r="G642" s="164">
        <v>50204010</v>
      </c>
      <c r="H642" s="15">
        <v>395.15</v>
      </c>
    </row>
    <row r="643" spans="1:9" x14ac:dyDescent="0.2">
      <c r="E643" s="16" t="s">
        <v>269</v>
      </c>
      <c r="G643" s="164">
        <v>10104040</v>
      </c>
      <c r="I643" s="15">
        <v>379.35</v>
      </c>
    </row>
    <row r="644" spans="1:9" x14ac:dyDescent="0.2">
      <c r="E644" s="16" t="s">
        <v>625</v>
      </c>
      <c r="G644" s="164">
        <v>20201010</v>
      </c>
      <c r="I644" s="15">
        <v>15.8</v>
      </c>
    </row>
    <row r="645" spans="1:9" x14ac:dyDescent="0.2">
      <c r="F645" s="16" t="s">
        <v>1321</v>
      </c>
    </row>
    <row r="647" spans="1:9" x14ac:dyDescent="0.2">
      <c r="A647" s="16" t="s">
        <v>505</v>
      </c>
      <c r="B647" s="16" t="s">
        <v>548</v>
      </c>
      <c r="C647" s="6" t="s">
        <v>1320</v>
      </c>
      <c r="D647" s="16" t="s">
        <v>81</v>
      </c>
      <c r="G647" s="164">
        <v>50204010</v>
      </c>
      <c r="H647" s="15">
        <v>317.13</v>
      </c>
    </row>
    <row r="648" spans="1:9" x14ac:dyDescent="0.2">
      <c r="E648" s="16" t="s">
        <v>269</v>
      </c>
      <c r="G648" s="164">
        <v>10104040</v>
      </c>
      <c r="I648" s="15">
        <v>304.45</v>
      </c>
    </row>
    <row r="649" spans="1:9" x14ac:dyDescent="0.2">
      <c r="E649" s="16" t="s">
        <v>625</v>
      </c>
      <c r="G649" s="164">
        <v>20201010</v>
      </c>
      <c r="I649" s="15">
        <v>12.68</v>
      </c>
    </row>
    <row r="650" spans="1:9" x14ac:dyDescent="0.2">
      <c r="F650" s="16" t="s">
        <v>1319</v>
      </c>
    </row>
    <row r="652" spans="1:9" x14ac:dyDescent="0.2">
      <c r="A652" s="16" t="s">
        <v>505</v>
      </c>
      <c r="B652" s="16" t="s">
        <v>548</v>
      </c>
      <c r="C652" s="6" t="s">
        <v>1318</v>
      </c>
      <c r="D652" s="16" t="s">
        <v>160</v>
      </c>
      <c r="G652" s="164">
        <v>29999990</v>
      </c>
      <c r="H652" s="15">
        <v>936000</v>
      </c>
    </row>
    <row r="653" spans="1:9" x14ac:dyDescent="0.2">
      <c r="E653" s="16" t="s">
        <v>269</v>
      </c>
      <c r="G653" s="164">
        <v>10104040</v>
      </c>
      <c r="I653" s="15">
        <v>936000</v>
      </c>
    </row>
    <row r="654" spans="1:9" x14ac:dyDescent="0.2">
      <c r="F654" s="16" t="s">
        <v>1317</v>
      </c>
    </row>
    <row r="656" spans="1:9" x14ac:dyDescent="0.2">
      <c r="A656" s="16" t="s">
        <v>505</v>
      </c>
      <c r="B656" s="16" t="s">
        <v>541</v>
      </c>
      <c r="C656" s="6" t="s">
        <v>1316</v>
      </c>
      <c r="D656" s="16" t="s">
        <v>53</v>
      </c>
      <c r="G656" s="164">
        <v>50214990</v>
      </c>
      <c r="H656" s="15">
        <v>25000</v>
      </c>
    </row>
    <row r="657" spans="1:9" x14ac:dyDescent="0.2">
      <c r="E657" s="16" t="s">
        <v>269</v>
      </c>
      <c r="G657" s="164">
        <v>10104040</v>
      </c>
      <c r="I657" s="15">
        <v>23750</v>
      </c>
    </row>
    <row r="658" spans="1:9" x14ac:dyDescent="0.2">
      <c r="E658" s="16" t="s">
        <v>625</v>
      </c>
      <c r="G658" s="164">
        <v>20201010</v>
      </c>
      <c r="I658" s="15">
        <v>1250</v>
      </c>
    </row>
    <row r="659" spans="1:9" x14ac:dyDescent="0.2">
      <c r="F659" s="16" t="s">
        <v>1315</v>
      </c>
    </row>
    <row r="661" spans="1:9" x14ac:dyDescent="0.2">
      <c r="A661" s="16" t="s">
        <v>505</v>
      </c>
      <c r="B661" s="16" t="s">
        <v>541</v>
      </c>
      <c r="C661" s="6" t="s">
        <v>1314</v>
      </c>
      <c r="D661" s="16" t="s">
        <v>194</v>
      </c>
      <c r="G661" s="164">
        <v>19901030</v>
      </c>
      <c r="H661" s="15">
        <v>25500</v>
      </c>
    </row>
    <row r="662" spans="1:9" x14ac:dyDescent="0.2">
      <c r="E662" s="16" t="s">
        <v>269</v>
      </c>
      <c r="G662" s="164">
        <v>10104040</v>
      </c>
      <c r="I662" s="15">
        <v>25500</v>
      </c>
    </row>
    <row r="663" spans="1:9" x14ac:dyDescent="0.2">
      <c r="F663" s="16" t="s">
        <v>1313</v>
      </c>
    </row>
    <row r="665" spans="1:9" x14ac:dyDescent="0.2">
      <c r="A665" s="16" t="s">
        <v>505</v>
      </c>
      <c r="B665" s="16" t="s">
        <v>541</v>
      </c>
      <c r="C665" s="6" t="s">
        <v>1312</v>
      </c>
      <c r="D665" s="16" t="s">
        <v>194</v>
      </c>
      <c r="G665" s="164">
        <v>19901030</v>
      </c>
      <c r="H665" s="15">
        <v>1097000</v>
      </c>
    </row>
    <row r="666" spans="1:9" x14ac:dyDescent="0.2">
      <c r="E666" s="16" t="s">
        <v>269</v>
      </c>
      <c r="G666" s="164">
        <v>10104040</v>
      </c>
      <c r="I666" s="15">
        <v>1097000</v>
      </c>
    </row>
    <row r="667" spans="1:9" x14ac:dyDescent="0.2">
      <c r="F667" s="16" t="s">
        <v>1311</v>
      </c>
    </row>
    <row r="669" spans="1:9" x14ac:dyDescent="0.2">
      <c r="A669" s="16" t="s">
        <v>505</v>
      </c>
      <c r="B669" s="16" t="s">
        <v>541</v>
      </c>
      <c r="C669" s="6" t="s">
        <v>1310</v>
      </c>
      <c r="D669" s="16" t="s">
        <v>101</v>
      </c>
      <c r="G669" s="164">
        <v>50203050</v>
      </c>
      <c r="H669" s="15">
        <v>52373.15</v>
      </c>
    </row>
    <row r="670" spans="1:9" x14ac:dyDescent="0.2">
      <c r="D670" s="16" t="s">
        <v>97</v>
      </c>
      <c r="G670" s="164">
        <v>50203070</v>
      </c>
      <c r="H670" s="15">
        <v>11068.75</v>
      </c>
    </row>
    <row r="671" spans="1:9" x14ac:dyDescent="0.2">
      <c r="D671" s="16" t="s">
        <v>83</v>
      </c>
      <c r="G671" s="164">
        <v>50203990</v>
      </c>
      <c r="H671" s="15">
        <v>3150</v>
      </c>
    </row>
    <row r="672" spans="1:9" x14ac:dyDescent="0.2">
      <c r="D672" s="16" t="s">
        <v>785</v>
      </c>
      <c r="G672" s="164">
        <v>50299990</v>
      </c>
      <c r="H672" s="15">
        <v>2781</v>
      </c>
    </row>
    <row r="673" spans="1:9" x14ac:dyDescent="0.2">
      <c r="E673" s="16" t="s">
        <v>269</v>
      </c>
      <c r="G673" s="164">
        <v>10104040</v>
      </c>
      <c r="I673" s="15">
        <v>69372.899999999994</v>
      </c>
    </row>
    <row r="674" spans="1:9" x14ac:dyDescent="0.2">
      <c r="F674" s="16" t="s">
        <v>1309</v>
      </c>
    </row>
    <row r="676" spans="1:9" x14ac:dyDescent="0.2">
      <c r="A676" s="16" t="s">
        <v>505</v>
      </c>
      <c r="B676" s="16" t="s">
        <v>541</v>
      </c>
      <c r="C676" s="6" t="s">
        <v>1308</v>
      </c>
      <c r="D676" s="16" t="s">
        <v>53</v>
      </c>
      <c r="G676" s="164">
        <v>50214990</v>
      </c>
      <c r="H676" s="15">
        <v>20000</v>
      </c>
    </row>
    <row r="677" spans="1:9" x14ac:dyDescent="0.2">
      <c r="E677" s="16" t="s">
        <v>269</v>
      </c>
      <c r="G677" s="164">
        <v>10104040</v>
      </c>
      <c r="I677" s="15">
        <v>18750</v>
      </c>
    </row>
    <row r="678" spans="1:9" x14ac:dyDescent="0.2">
      <c r="E678" s="16" t="s">
        <v>625</v>
      </c>
      <c r="G678" s="164">
        <v>20201010</v>
      </c>
      <c r="I678" s="15">
        <v>1250</v>
      </c>
    </row>
    <row r="679" spans="1:9" x14ac:dyDescent="0.2">
      <c r="F679" s="16" t="s">
        <v>1307</v>
      </c>
    </row>
    <row r="681" spans="1:9" x14ac:dyDescent="0.2">
      <c r="A681" s="16" t="s">
        <v>505</v>
      </c>
      <c r="B681" s="16" t="s">
        <v>541</v>
      </c>
      <c r="C681" s="6" t="s">
        <v>1306</v>
      </c>
      <c r="D681" s="16" t="s">
        <v>53</v>
      </c>
      <c r="G681" s="164">
        <v>50214990</v>
      </c>
      <c r="H681" s="15">
        <v>50000</v>
      </c>
    </row>
    <row r="682" spans="1:9" x14ac:dyDescent="0.2">
      <c r="E682" s="16" t="s">
        <v>269</v>
      </c>
      <c r="G682" s="164">
        <v>10104040</v>
      </c>
      <c r="I682" s="15">
        <v>46875</v>
      </c>
    </row>
    <row r="683" spans="1:9" x14ac:dyDescent="0.2">
      <c r="E683" s="16" t="s">
        <v>625</v>
      </c>
      <c r="G683" s="164">
        <v>20201010</v>
      </c>
      <c r="I683" s="15">
        <v>3125</v>
      </c>
    </row>
    <row r="684" spans="1:9" x14ac:dyDescent="0.2">
      <c r="F684" s="16" t="s">
        <v>1305</v>
      </c>
    </row>
    <row r="686" spans="1:9" x14ac:dyDescent="0.2">
      <c r="A686" s="16" t="s">
        <v>505</v>
      </c>
      <c r="B686" s="16" t="s">
        <v>541</v>
      </c>
      <c r="C686" s="6" t="s">
        <v>1304</v>
      </c>
      <c r="D686" s="16" t="s">
        <v>53</v>
      </c>
      <c r="G686" s="164">
        <v>50214990</v>
      </c>
      <c r="H686" s="15">
        <v>100000</v>
      </c>
    </row>
    <row r="687" spans="1:9" x14ac:dyDescent="0.2">
      <c r="E687" s="16" t="s">
        <v>269</v>
      </c>
      <c r="G687" s="164">
        <v>10104040</v>
      </c>
      <c r="I687" s="15">
        <v>93750</v>
      </c>
    </row>
    <row r="688" spans="1:9" x14ac:dyDescent="0.2">
      <c r="E688" s="16" t="s">
        <v>625</v>
      </c>
      <c r="G688" s="164">
        <v>20201010</v>
      </c>
      <c r="I688" s="15">
        <v>6250</v>
      </c>
    </row>
    <row r="689" spans="1:9" x14ac:dyDescent="0.2">
      <c r="F689" s="16" t="s">
        <v>1303</v>
      </c>
    </row>
    <row r="691" spans="1:9" x14ac:dyDescent="0.2">
      <c r="A691" s="16" t="s">
        <v>505</v>
      </c>
      <c r="B691" s="16" t="s">
        <v>541</v>
      </c>
      <c r="C691" s="6" t="s">
        <v>1302</v>
      </c>
      <c r="D691" s="16" t="s">
        <v>53</v>
      </c>
      <c r="G691" s="164">
        <v>50214990</v>
      </c>
      <c r="H691" s="15">
        <v>50000</v>
      </c>
    </row>
    <row r="692" spans="1:9" x14ac:dyDescent="0.2">
      <c r="E692" s="16" t="s">
        <v>269</v>
      </c>
      <c r="G692" s="164">
        <v>10104040</v>
      </c>
      <c r="I692" s="15">
        <v>47500</v>
      </c>
    </row>
    <row r="693" spans="1:9" x14ac:dyDescent="0.2">
      <c r="E693" s="16" t="s">
        <v>625</v>
      </c>
      <c r="G693" s="164">
        <v>20201010</v>
      </c>
      <c r="I693" s="15">
        <v>2500</v>
      </c>
    </row>
    <row r="694" spans="1:9" x14ac:dyDescent="0.2">
      <c r="F694" s="16" t="s">
        <v>1301</v>
      </c>
    </row>
    <row r="696" spans="1:9" x14ac:dyDescent="0.2">
      <c r="A696" s="16" t="s">
        <v>505</v>
      </c>
      <c r="B696" s="16" t="s">
        <v>541</v>
      </c>
      <c r="C696" s="6" t="s">
        <v>1300</v>
      </c>
      <c r="D696" s="16" t="s">
        <v>53</v>
      </c>
      <c r="G696" s="164">
        <v>50214990</v>
      </c>
      <c r="H696" s="15">
        <v>40000</v>
      </c>
    </row>
    <row r="697" spans="1:9" x14ac:dyDescent="0.2">
      <c r="E697" s="16" t="s">
        <v>269</v>
      </c>
      <c r="G697" s="164">
        <v>10104040</v>
      </c>
      <c r="I697" s="15">
        <v>37500</v>
      </c>
    </row>
    <row r="698" spans="1:9" x14ac:dyDescent="0.2">
      <c r="E698" s="16" t="s">
        <v>625</v>
      </c>
      <c r="G698" s="164">
        <v>20201010</v>
      </c>
      <c r="I698" s="15">
        <v>2500</v>
      </c>
    </row>
    <row r="699" spans="1:9" x14ac:dyDescent="0.2">
      <c r="F699" s="16" t="s">
        <v>1299</v>
      </c>
    </row>
    <row r="701" spans="1:9" x14ac:dyDescent="0.2">
      <c r="A701" s="16" t="s">
        <v>505</v>
      </c>
      <c r="B701" s="16" t="s">
        <v>541</v>
      </c>
      <c r="C701" s="6" t="s">
        <v>1298</v>
      </c>
      <c r="D701" s="16" t="s">
        <v>53</v>
      </c>
      <c r="G701" s="164">
        <v>50214990</v>
      </c>
      <c r="H701" s="15">
        <v>25000</v>
      </c>
    </row>
    <row r="702" spans="1:9" x14ac:dyDescent="0.2">
      <c r="E702" s="16" t="s">
        <v>269</v>
      </c>
      <c r="G702" s="164">
        <v>10104040</v>
      </c>
      <c r="I702" s="15">
        <v>23750</v>
      </c>
    </row>
    <row r="703" spans="1:9" x14ac:dyDescent="0.2">
      <c r="E703" s="16" t="s">
        <v>625</v>
      </c>
      <c r="G703" s="164">
        <v>20201010</v>
      </c>
      <c r="I703" s="15">
        <v>1250</v>
      </c>
    </row>
    <row r="704" spans="1:9" x14ac:dyDescent="0.2">
      <c r="F704" s="16" t="s">
        <v>1297</v>
      </c>
    </row>
    <row r="706" spans="1:9" x14ac:dyDescent="0.2">
      <c r="A706" s="16" t="s">
        <v>505</v>
      </c>
      <c r="B706" s="16" t="s">
        <v>541</v>
      </c>
      <c r="C706" s="6" t="s">
        <v>1296</v>
      </c>
      <c r="D706" s="16" t="s">
        <v>53</v>
      </c>
      <c r="G706" s="164">
        <v>50214990</v>
      </c>
      <c r="H706" s="15">
        <v>25000</v>
      </c>
    </row>
    <row r="707" spans="1:9" x14ac:dyDescent="0.2">
      <c r="E707" s="16" t="s">
        <v>269</v>
      </c>
      <c r="G707" s="164">
        <v>10104040</v>
      </c>
      <c r="I707" s="15">
        <v>23750</v>
      </c>
    </row>
    <row r="708" spans="1:9" x14ac:dyDescent="0.2">
      <c r="E708" s="16" t="s">
        <v>625</v>
      </c>
      <c r="G708" s="164">
        <v>20201010</v>
      </c>
      <c r="I708" s="15">
        <v>1250</v>
      </c>
    </row>
    <row r="709" spans="1:9" x14ac:dyDescent="0.2">
      <c r="F709" s="16" t="s">
        <v>1295</v>
      </c>
    </row>
    <row r="711" spans="1:9" x14ac:dyDescent="0.2">
      <c r="A711" s="16" t="s">
        <v>505</v>
      </c>
      <c r="B711" s="16" t="s">
        <v>541</v>
      </c>
      <c r="C711" s="6" t="s">
        <v>1294</v>
      </c>
      <c r="D711" s="16" t="s">
        <v>53</v>
      </c>
      <c r="G711" s="164">
        <v>50214990</v>
      </c>
      <c r="H711" s="15">
        <v>30000</v>
      </c>
    </row>
    <row r="712" spans="1:9" x14ac:dyDescent="0.2">
      <c r="E712" s="16" t="s">
        <v>269</v>
      </c>
      <c r="G712" s="164">
        <v>10104040</v>
      </c>
      <c r="I712" s="15">
        <v>28500</v>
      </c>
    </row>
    <row r="713" spans="1:9" x14ac:dyDescent="0.2">
      <c r="E713" s="16" t="s">
        <v>625</v>
      </c>
      <c r="G713" s="164">
        <v>20201010</v>
      </c>
      <c r="I713" s="15">
        <v>1500</v>
      </c>
    </row>
    <row r="714" spans="1:9" x14ac:dyDescent="0.2">
      <c r="F714" s="16" t="s">
        <v>1293</v>
      </c>
    </row>
    <row r="716" spans="1:9" x14ac:dyDescent="0.2">
      <c r="A716" s="16" t="s">
        <v>505</v>
      </c>
      <c r="B716" s="16" t="s">
        <v>541</v>
      </c>
      <c r="C716" s="6" t="s">
        <v>1292</v>
      </c>
      <c r="D716" s="16" t="s">
        <v>53</v>
      </c>
      <c r="G716" s="164">
        <v>50214990</v>
      </c>
      <c r="H716" s="15">
        <v>25000</v>
      </c>
    </row>
    <row r="717" spans="1:9" x14ac:dyDescent="0.2">
      <c r="E717" s="16" t="s">
        <v>269</v>
      </c>
      <c r="G717" s="164">
        <v>10104040</v>
      </c>
      <c r="I717" s="15">
        <v>23750</v>
      </c>
    </row>
    <row r="718" spans="1:9" x14ac:dyDescent="0.2">
      <c r="E718" s="16" t="s">
        <v>625</v>
      </c>
      <c r="G718" s="164">
        <v>20201010</v>
      </c>
      <c r="I718" s="15">
        <v>1250</v>
      </c>
    </row>
    <row r="719" spans="1:9" x14ac:dyDescent="0.2">
      <c r="F719" s="16" t="s">
        <v>1291</v>
      </c>
    </row>
    <row r="721" spans="1:9" x14ac:dyDescent="0.2">
      <c r="A721" s="16" t="s">
        <v>505</v>
      </c>
      <c r="B721" s="16" t="s">
        <v>541</v>
      </c>
      <c r="C721" s="6" t="s">
        <v>1290</v>
      </c>
      <c r="D721" s="16" t="s">
        <v>53</v>
      </c>
      <c r="G721" s="164">
        <v>50214990</v>
      </c>
      <c r="H721" s="15">
        <v>25000</v>
      </c>
    </row>
    <row r="722" spans="1:9" x14ac:dyDescent="0.2">
      <c r="E722" s="16" t="s">
        <v>269</v>
      </c>
      <c r="G722" s="164">
        <v>10104040</v>
      </c>
      <c r="I722" s="15">
        <v>23437.5</v>
      </c>
    </row>
    <row r="723" spans="1:9" x14ac:dyDescent="0.2">
      <c r="E723" s="16" t="s">
        <v>625</v>
      </c>
      <c r="G723" s="164">
        <v>20201010</v>
      </c>
      <c r="I723" s="15">
        <v>1562.5</v>
      </c>
    </row>
    <row r="724" spans="1:9" x14ac:dyDescent="0.2">
      <c r="F724" s="16" t="s">
        <v>1289</v>
      </c>
    </row>
    <row r="726" spans="1:9" x14ac:dyDescent="0.2">
      <c r="A726" s="16" t="s">
        <v>505</v>
      </c>
      <c r="B726" s="16" t="s">
        <v>541</v>
      </c>
      <c r="C726" s="6" t="s">
        <v>1288</v>
      </c>
      <c r="D726" s="16" t="s">
        <v>632</v>
      </c>
      <c r="G726" s="164">
        <v>50213040</v>
      </c>
      <c r="H726" s="15">
        <v>8200</v>
      </c>
    </row>
    <row r="727" spans="1:9" x14ac:dyDescent="0.2">
      <c r="E727" s="16" t="s">
        <v>269</v>
      </c>
      <c r="G727" s="164">
        <v>10104040</v>
      </c>
      <c r="I727" s="15">
        <v>7760.72</v>
      </c>
    </row>
    <row r="728" spans="1:9" x14ac:dyDescent="0.2">
      <c r="E728" s="16" t="s">
        <v>625</v>
      </c>
      <c r="G728" s="164">
        <v>20201010</v>
      </c>
      <c r="I728" s="15">
        <v>439.28</v>
      </c>
    </row>
    <row r="729" spans="1:9" x14ac:dyDescent="0.2">
      <c r="F729" s="16" t="s">
        <v>1287</v>
      </c>
    </row>
    <row r="731" spans="1:9" x14ac:dyDescent="0.2">
      <c r="A731" s="16" t="s">
        <v>505</v>
      </c>
      <c r="B731" s="16" t="s">
        <v>541</v>
      </c>
      <c r="C731" s="6" t="s">
        <v>1286</v>
      </c>
      <c r="D731" s="16" t="s">
        <v>53</v>
      </c>
      <c r="G731" s="164">
        <v>50214990</v>
      </c>
      <c r="H731" s="15">
        <v>75000</v>
      </c>
    </row>
    <row r="732" spans="1:9" x14ac:dyDescent="0.2">
      <c r="E732" s="16" t="s">
        <v>269</v>
      </c>
      <c r="G732" s="164">
        <v>10104040</v>
      </c>
      <c r="I732" s="15">
        <v>75000</v>
      </c>
    </row>
    <row r="733" spans="1:9" x14ac:dyDescent="0.2">
      <c r="F733" s="16" t="s">
        <v>1285</v>
      </c>
    </row>
    <row r="735" spans="1:9" x14ac:dyDescent="0.2">
      <c r="A735" s="16" t="s">
        <v>505</v>
      </c>
      <c r="B735" s="16" t="s">
        <v>541</v>
      </c>
      <c r="C735" s="6" t="s">
        <v>1284</v>
      </c>
      <c r="D735" s="16" t="s">
        <v>53</v>
      </c>
      <c r="G735" s="164">
        <v>50214990</v>
      </c>
      <c r="H735" s="15">
        <v>30000</v>
      </c>
    </row>
    <row r="736" spans="1:9" x14ac:dyDescent="0.2">
      <c r="E736" s="16" t="s">
        <v>269</v>
      </c>
      <c r="G736" s="164">
        <v>10104040</v>
      </c>
      <c r="I736" s="15">
        <v>28500</v>
      </c>
    </row>
    <row r="737" spans="1:9" x14ac:dyDescent="0.2">
      <c r="E737" s="16" t="s">
        <v>625</v>
      </c>
      <c r="G737" s="164">
        <v>20201010</v>
      </c>
      <c r="I737" s="15">
        <v>1500</v>
      </c>
    </row>
    <row r="738" spans="1:9" x14ac:dyDescent="0.2">
      <c r="F738" s="16" t="s">
        <v>1283</v>
      </c>
    </row>
    <row r="740" spans="1:9" x14ac:dyDescent="0.2">
      <c r="A740" s="16" t="s">
        <v>505</v>
      </c>
      <c r="B740" s="16" t="s">
        <v>541</v>
      </c>
      <c r="C740" s="6" t="s">
        <v>1282</v>
      </c>
      <c r="D740" s="16" t="s">
        <v>53</v>
      </c>
      <c r="G740" s="164">
        <v>50214990</v>
      </c>
      <c r="H740" s="15">
        <v>150000</v>
      </c>
    </row>
    <row r="741" spans="1:9" x14ac:dyDescent="0.2">
      <c r="E741" s="16" t="s">
        <v>269</v>
      </c>
      <c r="G741" s="164">
        <v>10104040</v>
      </c>
      <c r="I741" s="15">
        <v>142500</v>
      </c>
    </row>
    <row r="742" spans="1:9" x14ac:dyDescent="0.2">
      <c r="E742" s="16" t="s">
        <v>625</v>
      </c>
      <c r="G742" s="164">
        <v>20201010</v>
      </c>
      <c r="I742" s="15">
        <v>7500</v>
      </c>
    </row>
    <row r="743" spans="1:9" x14ac:dyDescent="0.2">
      <c r="F743" s="16" t="s">
        <v>1281</v>
      </c>
    </row>
    <row r="745" spans="1:9" x14ac:dyDescent="0.2">
      <c r="A745" s="16" t="s">
        <v>505</v>
      </c>
      <c r="B745" s="16" t="s">
        <v>541</v>
      </c>
      <c r="C745" s="6" t="s">
        <v>1280</v>
      </c>
      <c r="D745" s="16" t="s">
        <v>53</v>
      </c>
      <c r="G745" s="164">
        <v>50214990</v>
      </c>
      <c r="H745" s="15">
        <v>25000</v>
      </c>
    </row>
    <row r="746" spans="1:9" x14ac:dyDescent="0.2">
      <c r="E746" s="16" t="s">
        <v>269</v>
      </c>
      <c r="G746" s="164">
        <v>10104040</v>
      </c>
      <c r="I746" s="15">
        <v>23437.5</v>
      </c>
    </row>
    <row r="747" spans="1:9" x14ac:dyDescent="0.2">
      <c r="E747" s="16" t="s">
        <v>625</v>
      </c>
      <c r="G747" s="164">
        <v>20201010</v>
      </c>
      <c r="I747" s="15">
        <v>1562.5</v>
      </c>
    </row>
    <row r="748" spans="1:9" x14ac:dyDescent="0.2">
      <c r="F748" s="16" t="s">
        <v>1279</v>
      </c>
    </row>
    <row r="750" spans="1:9" x14ac:dyDescent="0.2">
      <c r="A750" s="16" t="s">
        <v>505</v>
      </c>
      <c r="B750" s="16" t="s">
        <v>538</v>
      </c>
      <c r="C750" s="6" t="s">
        <v>1278</v>
      </c>
      <c r="D750" s="16" t="s">
        <v>1277</v>
      </c>
      <c r="G750" s="164">
        <v>50213050</v>
      </c>
      <c r="H750" s="15">
        <v>8500</v>
      </c>
    </row>
    <row r="751" spans="1:9" x14ac:dyDescent="0.2">
      <c r="E751" s="16" t="s">
        <v>269</v>
      </c>
      <c r="G751" s="164">
        <v>10104040</v>
      </c>
      <c r="I751" s="15">
        <v>8075</v>
      </c>
    </row>
    <row r="752" spans="1:9" x14ac:dyDescent="0.2">
      <c r="E752" s="16" t="s">
        <v>625</v>
      </c>
      <c r="G752" s="164">
        <v>20201010</v>
      </c>
      <c r="I752" s="15">
        <v>425</v>
      </c>
    </row>
    <row r="753" spans="1:9" x14ac:dyDescent="0.2">
      <c r="F753" s="16" t="s">
        <v>1276</v>
      </c>
    </row>
    <row r="755" spans="1:9" x14ac:dyDescent="0.2">
      <c r="A755" s="16" t="s">
        <v>505</v>
      </c>
      <c r="B755" s="16" t="s">
        <v>538</v>
      </c>
      <c r="C755" s="6" t="s">
        <v>1275</v>
      </c>
      <c r="D755" s="16" t="s">
        <v>231</v>
      </c>
      <c r="G755" s="164">
        <v>10605030</v>
      </c>
      <c r="H755" s="15">
        <v>308000</v>
      </c>
    </row>
    <row r="756" spans="1:9" x14ac:dyDescent="0.2">
      <c r="E756" s="16" t="s">
        <v>269</v>
      </c>
      <c r="G756" s="164">
        <v>10104040</v>
      </c>
      <c r="I756" s="15">
        <v>291500</v>
      </c>
    </row>
    <row r="757" spans="1:9" x14ac:dyDescent="0.2">
      <c r="E757" s="16" t="s">
        <v>625</v>
      </c>
      <c r="G757" s="164">
        <v>20201010</v>
      </c>
      <c r="I757" s="15">
        <v>16500</v>
      </c>
    </row>
    <row r="758" spans="1:9" x14ac:dyDescent="0.2">
      <c r="F758" s="16" t="s">
        <v>1274</v>
      </c>
    </row>
    <row r="760" spans="1:9" x14ac:dyDescent="0.2">
      <c r="A760" s="16" t="s">
        <v>505</v>
      </c>
      <c r="B760" s="16" t="s">
        <v>538</v>
      </c>
      <c r="C760" s="6" t="s">
        <v>1273</v>
      </c>
      <c r="D760" s="16" t="s">
        <v>180</v>
      </c>
      <c r="G760" s="164">
        <v>20101020</v>
      </c>
      <c r="H760" s="15">
        <v>19020</v>
      </c>
    </row>
    <row r="761" spans="1:9" x14ac:dyDescent="0.2">
      <c r="E761" s="16" t="s">
        <v>269</v>
      </c>
      <c r="G761" s="164">
        <v>10104040</v>
      </c>
      <c r="I761" s="15">
        <v>19020</v>
      </c>
    </row>
    <row r="762" spans="1:9" x14ac:dyDescent="0.2">
      <c r="F762" s="16" t="s">
        <v>1272</v>
      </c>
    </row>
    <row r="764" spans="1:9" x14ac:dyDescent="0.2">
      <c r="A764" s="16" t="s">
        <v>505</v>
      </c>
      <c r="B764" s="16" t="s">
        <v>538</v>
      </c>
      <c r="C764" s="6" t="s">
        <v>1271</v>
      </c>
      <c r="D764" s="16" t="s">
        <v>79</v>
      </c>
      <c r="G764" s="164">
        <v>50204020</v>
      </c>
      <c r="H764" s="15">
        <v>38589.68</v>
      </c>
    </row>
    <row r="765" spans="1:9" x14ac:dyDescent="0.2">
      <c r="E765" s="16" t="s">
        <v>269</v>
      </c>
      <c r="G765" s="164">
        <v>10104040</v>
      </c>
      <c r="I765" s="15">
        <v>38353.879999999997</v>
      </c>
    </row>
    <row r="766" spans="1:9" x14ac:dyDescent="0.2">
      <c r="E766" s="16" t="s">
        <v>625</v>
      </c>
      <c r="G766" s="164">
        <v>20201010</v>
      </c>
      <c r="I766" s="15">
        <v>235.8</v>
      </c>
    </row>
    <row r="767" spans="1:9" x14ac:dyDescent="0.2">
      <c r="F767" s="16" t="s">
        <v>1270</v>
      </c>
    </row>
    <row r="769" spans="1:9" x14ac:dyDescent="0.2">
      <c r="A769" s="16" t="s">
        <v>505</v>
      </c>
      <c r="B769" s="16" t="s">
        <v>538</v>
      </c>
      <c r="C769" s="6" t="s">
        <v>1269</v>
      </c>
      <c r="D769" s="16" t="s">
        <v>182</v>
      </c>
      <c r="G769" s="164">
        <v>20101010</v>
      </c>
      <c r="H769" s="15">
        <v>70312.5</v>
      </c>
    </row>
    <row r="770" spans="1:9" x14ac:dyDescent="0.2">
      <c r="E770" s="16" t="s">
        <v>269</v>
      </c>
      <c r="G770" s="164">
        <v>10104040</v>
      </c>
      <c r="I770" s="15">
        <v>70312.5</v>
      </c>
    </row>
    <row r="771" spans="1:9" x14ac:dyDescent="0.2">
      <c r="F771" s="16" t="s">
        <v>1268</v>
      </c>
    </row>
    <row r="773" spans="1:9" x14ac:dyDescent="0.2">
      <c r="A773" s="16" t="s">
        <v>505</v>
      </c>
      <c r="B773" s="16" t="s">
        <v>538</v>
      </c>
      <c r="C773" s="6" t="s">
        <v>1267</v>
      </c>
      <c r="D773" s="16" t="s">
        <v>182</v>
      </c>
      <c r="G773" s="164">
        <v>20101010</v>
      </c>
      <c r="H773" s="15">
        <v>23437.5</v>
      </c>
    </row>
    <row r="774" spans="1:9" x14ac:dyDescent="0.2">
      <c r="E774" s="16" t="s">
        <v>269</v>
      </c>
      <c r="G774" s="164">
        <v>10104040</v>
      </c>
      <c r="I774" s="15">
        <v>23437.5</v>
      </c>
    </row>
    <row r="775" spans="1:9" x14ac:dyDescent="0.2">
      <c r="F775" s="16" t="s">
        <v>1266</v>
      </c>
    </row>
    <row r="777" spans="1:9" x14ac:dyDescent="0.2">
      <c r="A777" s="16" t="s">
        <v>505</v>
      </c>
      <c r="B777" s="16" t="s">
        <v>538</v>
      </c>
      <c r="C777" s="6" t="s">
        <v>1265</v>
      </c>
      <c r="D777" s="16" t="s">
        <v>182</v>
      </c>
      <c r="G777" s="164">
        <v>20101010</v>
      </c>
      <c r="H777" s="15">
        <v>39375</v>
      </c>
    </row>
    <row r="778" spans="1:9" x14ac:dyDescent="0.2">
      <c r="E778" s="16" t="s">
        <v>269</v>
      </c>
      <c r="G778" s="164">
        <v>10104040</v>
      </c>
      <c r="I778" s="15">
        <v>39375</v>
      </c>
    </row>
    <row r="779" spans="1:9" x14ac:dyDescent="0.2">
      <c r="F779" s="16" t="s">
        <v>1264</v>
      </c>
    </row>
    <row r="781" spans="1:9" x14ac:dyDescent="0.2">
      <c r="A781" s="16" t="s">
        <v>505</v>
      </c>
      <c r="B781" s="16" t="s">
        <v>538</v>
      </c>
      <c r="C781" s="6" t="s">
        <v>1263</v>
      </c>
      <c r="D781" s="16" t="s">
        <v>53</v>
      </c>
      <c r="G781" s="164">
        <v>50214990</v>
      </c>
      <c r="H781" s="15">
        <v>25000</v>
      </c>
    </row>
    <row r="782" spans="1:9" x14ac:dyDescent="0.2">
      <c r="E782" s="16" t="s">
        <v>269</v>
      </c>
      <c r="G782" s="164">
        <v>10104040</v>
      </c>
      <c r="I782" s="15">
        <v>23437.5</v>
      </c>
    </row>
    <row r="783" spans="1:9" x14ac:dyDescent="0.2">
      <c r="E783" s="16" t="s">
        <v>625</v>
      </c>
      <c r="G783" s="164">
        <v>20201010</v>
      </c>
      <c r="I783" s="15">
        <v>1562.5</v>
      </c>
    </row>
    <row r="784" spans="1:9" x14ac:dyDescent="0.2">
      <c r="F784" s="16" t="s">
        <v>1262</v>
      </c>
    </row>
    <row r="786" spans="1:9" x14ac:dyDescent="0.2">
      <c r="A786" s="16" t="s">
        <v>505</v>
      </c>
      <c r="B786" s="16" t="s">
        <v>538</v>
      </c>
      <c r="C786" s="6" t="s">
        <v>1261</v>
      </c>
      <c r="D786" s="16" t="s">
        <v>53</v>
      </c>
      <c r="G786" s="164">
        <v>50214990</v>
      </c>
      <c r="H786" s="15">
        <v>75000</v>
      </c>
    </row>
    <row r="787" spans="1:9" x14ac:dyDescent="0.2">
      <c r="E787" s="16" t="s">
        <v>269</v>
      </c>
      <c r="G787" s="164">
        <v>10104040</v>
      </c>
      <c r="I787" s="15">
        <v>70312.5</v>
      </c>
    </row>
    <row r="788" spans="1:9" x14ac:dyDescent="0.2">
      <c r="E788" s="16" t="s">
        <v>625</v>
      </c>
      <c r="G788" s="164">
        <v>20201010</v>
      </c>
      <c r="I788" s="15">
        <v>4687.5</v>
      </c>
    </row>
    <row r="789" spans="1:9" x14ac:dyDescent="0.2">
      <c r="F789" s="16" t="s">
        <v>1260</v>
      </c>
    </row>
    <row r="791" spans="1:9" x14ac:dyDescent="0.2">
      <c r="A791" s="16" t="s">
        <v>505</v>
      </c>
      <c r="B791" s="16" t="s">
        <v>538</v>
      </c>
      <c r="C791" s="6" t="s">
        <v>1259</v>
      </c>
      <c r="D791" s="16" t="s">
        <v>53</v>
      </c>
      <c r="G791" s="164">
        <v>50214990</v>
      </c>
      <c r="H791" s="15">
        <v>40000</v>
      </c>
    </row>
    <row r="792" spans="1:9" x14ac:dyDescent="0.2">
      <c r="E792" s="16" t="s">
        <v>269</v>
      </c>
      <c r="G792" s="164">
        <v>10104040</v>
      </c>
      <c r="I792" s="15">
        <v>37500</v>
      </c>
    </row>
    <row r="793" spans="1:9" x14ac:dyDescent="0.2">
      <c r="E793" s="16" t="s">
        <v>625</v>
      </c>
      <c r="G793" s="164">
        <v>20201010</v>
      </c>
      <c r="I793" s="15">
        <v>2500</v>
      </c>
    </row>
    <row r="794" spans="1:9" x14ac:dyDescent="0.2">
      <c r="F794" s="16" t="s">
        <v>1258</v>
      </c>
    </row>
    <row r="796" spans="1:9" x14ac:dyDescent="0.2">
      <c r="A796" s="16" t="s">
        <v>505</v>
      </c>
      <c r="B796" s="16" t="s">
        <v>538</v>
      </c>
      <c r="C796" s="6" t="s">
        <v>1257</v>
      </c>
      <c r="D796" s="16" t="s">
        <v>53</v>
      </c>
      <c r="G796" s="164">
        <v>50214990</v>
      </c>
      <c r="H796" s="15">
        <v>25000</v>
      </c>
    </row>
    <row r="797" spans="1:9" x14ac:dyDescent="0.2">
      <c r="E797" s="16" t="s">
        <v>269</v>
      </c>
      <c r="G797" s="164">
        <v>10104040</v>
      </c>
      <c r="I797" s="15">
        <v>23437.5</v>
      </c>
    </row>
    <row r="798" spans="1:9" x14ac:dyDescent="0.2">
      <c r="E798" s="16" t="s">
        <v>625</v>
      </c>
      <c r="G798" s="164">
        <v>20201010</v>
      </c>
      <c r="I798" s="15">
        <v>1562.5</v>
      </c>
    </row>
    <row r="799" spans="1:9" x14ac:dyDescent="0.2">
      <c r="F799" s="16" t="s">
        <v>1256</v>
      </c>
    </row>
    <row r="801" spans="1:9" x14ac:dyDescent="0.2">
      <c r="A801" s="16" t="s">
        <v>505</v>
      </c>
      <c r="B801" s="16" t="s">
        <v>538</v>
      </c>
      <c r="C801" s="6" t="s">
        <v>1255</v>
      </c>
      <c r="D801" s="16" t="s">
        <v>53</v>
      </c>
      <c r="G801" s="164">
        <v>50214990</v>
      </c>
      <c r="H801" s="15">
        <v>30000</v>
      </c>
    </row>
    <row r="802" spans="1:9" x14ac:dyDescent="0.2">
      <c r="E802" s="16" t="s">
        <v>269</v>
      </c>
      <c r="G802" s="164">
        <v>10104040</v>
      </c>
      <c r="I802" s="15">
        <v>28125</v>
      </c>
    </row>
    <row r="803" spans="1:9" x14ac:dyDescent="0.2">
      <c r="E803" s="16" t="s">
        <v>625</v>
      </c>
      <c r="G803" s="164">
        <v>20201010</v>
      </c>
      <c r="I803" s="15">
        <v>1875</v>
      </c>
    </row>
    <row r="804" spans="1:9" x14ac:dyDescent="0.2">
      <c r="F804" s="16" t="s">
        <v>1254</v>
      </c>
    </row>
    <row r="806" spans="1:9" x14ac:dyDescent="0.2">
      <c r="A806" s="16" t="s">
        <v>505</v>
      </c>
      <c r="B806" s="16" t="s">
        <v>538</v>
      </c>
      <c r="C806" s="6" t="s">
        <v>1253</v>
      </c>
      <c r="D806" s="16" t="s">
        <v>53</v>
      </c>
      <c r="G806" s="164">
        <v>50214990</v>
      </c>
      <c r="H806" s="15">
        <v>75000</v>
      </c>
    </row>
    <row r="807" spans="1:9" x14ac:dyDescent="0.2">
      <c r="E807" s="16" t="s">
        <v>269</v>
      </c>
      <c r="G807" s="164">
        <v>10104040</v>
      </c>
      <c r="I807" s="15">
        <v>70312.5</v>
      </c>
    </row>
    <row r="808" spans="1:9" x14ac:dyDescent="0.2">
      <c r="E808" s="16" t="s">
        <v>625</v>
      </c>
      <c r="G808" s="164">
        <v>20201010</v>
      </c>
      <c r="I808" s="15">
        <v>4687.5</v>
      </c>
    </row>
    <row r="809" spans="1:9" x14ac:dyDescent="0.2">
      <c r="F809" s="16" t="s">
        <v>1252</v>
      </c>
    </row>
    <row r="811" spans="1:9" x14ac:dyDescent="0.2">
      <c r="A811" s="16" t="s">
        <v>505</v>
      </c>
      <c r="B811" s="16" t="s">
        <v>538</v>
      </c>
      <c r="C811" s="6" t="s">
        <v>1251</v>
      </c>
      <c r="D811" s="16" t="s">
        <v>101</v>
      </c>
      <c r="G811" s="164">
        <v>50203050</v>
      </c>
      <c r="H811" s="15">
        <v>13835.5</v>
      </c>
    </row>
    <row r="812" spans="1:9" x14ac:dyDescent="0.2">
      <c r="E812" s="16" t="s">
        <v>269</v>
      </c>
      <c r="G812" s="164">
        <v>10104040</v>
      </c>
      <c r="I812" s="15">
        <v>13094.31</v>
      </c>
    </row>
    <row r="813" spans="1:9" x14ac:dyDescent="0.2">
      <c r="E813" s="16" t="s">
        <v>625</v>
      </c>
      <c r="G813" s="164">
        <v>20201010</v>
      </c>
      <c r="I813" s="15">
        <v>741.19</v>
      </c>
    </row>
    <row r="814" spans="1:9" x14ac:dyDescent="0.2">
      <c r="F814" s="16" t="s">
        <v>1250</v>
      </c>
    </row>
    <row r="816" spans="1:9" x14ac:dyDescent="0.2">
      <c r="A816" s="16" t="s">
        <v>505</v>
      </c>
      <c r="B816" s="16" t="s">
        <v>525</v>
      </c>
      <c r="C816" s="6" t="s">
        <v>1249</v>
      </c>
      <c r="D816" s="16" t="s">
        <v>267</v>
      </c>
      <c r="G816" s="164">
        <v>10303010</v>
      </c>
      <c r="H816" s="15">
        <v>2125000</v>
      </c>
    </row>
    <row r="817" spans="1:9" x14ac:dyDescent="0.2">
      <c r="E817" s="16" t="s">
        <v>269</v>
      </c>
      <c r="G817" s="164">
        <v>10104040</v>
      </c>
      <c r="I817" s="15">
        <v>2125000</v>
      </c>
    </row>
    <row r="818" spans="1:9" x14ac:dyDescent="0.2">
      <c r="F818" s="16" t="s">
        <v>1248</v>
      </c>
    </row>
    <row r="820" spans="1:9" x14ac:dyDescent="0.2">
      <c r="A820" s="16" t="s">
        <v>505</v>
      </c>
      <c r="B820" s="16" t="s">
        <v>525</v>
      </c>
      <c r="C820" s="6" t="s">
        <v>1247</v>
      </c>
      <c r="D820" s="16" t="s">
        <v>194</v>
      </c>
      <c r="G820" s="164">
        <v>19901030</v>
      </c>
      <c r="H820" s="15">
        <v>20740</v>
      </c>
    </row>
    <row r="821" spans="1:9" x14ac:dyDescent="0.2">
      <c r="E821" s="16" t="s">
        <v>269</v>
      </c>
      <c r="G821" s="164">
        <v>10104040</v>
      </c>
      <c r="I821" s="15">
        <v>20740</v>
      </c>
    </row>
    <row r="822" spans="1:9" x14ac:dyDescent="0.2">
      <c r="F822" s="16" t="s">
        <v>1246</v>
      </c>
    </row>
    <row r="824" spans="1:9" x14ac:dyDescent="0.2">
      <c r="A824" s="16" t="s">
        <v>505</v>
      </c>
      <c r="B824" s="16" t="s">
        <v>525</v>
      </c>
      <c r="C824" s="6" t="s">
        <v>1245</v>
      </c>
      <c r="D824" s="16" t="s">
        <v>160</v>
      </c>
      <c r="G824" s="164">
        <v>29999990</v>
      </c>
      <c r="H824" s="15">
        <v>6000</v>
      </c>
    </row>
    <row r="825" spans="1:9" x14ac:dyDescent="0.2">
      <c r="E825" s="16" t="s">
        <v>269</v>
      </c>
      <c r="G825" s="164">
        <v>10104040</v>
      </c>
      <c r="I825" s="15">
        <v>6000</v>
      </c>
    </row>
    <row r="826" spans="1:9" x14ac:dyDescent="0.2">
      <c r="F826" s="16" t="s">
        <v>1244</v>
      </c>
    </row>
    <row r="828" spans="1:9" x14ac:dyDescent="0.2">
      <c r="A828" s="16" t="s">
        <v>505</v>
      </c>
      <c r="B828" s="16" t="s">
        <v>525</v>
      </c>
      <c r="C828" s="6" t="s">
        <v>1243</v>
      </c>
      <c r="D828" s="16" t="s">
        <v>160</v>
      </c>
      <c r="G828" s="164">
        <v>29999990</v>
      </c>
      <c r="H828" s="15">
        <v>82474.990000000005</v>
      </c>
    </row>
    <row r="829" spans="1:9" x14ac:dyDescent="0.2">
      <c r="E829" s="16" t="s">
        <v>269</v>
      </c>
      <c r="G829" s="164">
        <v>10104040</v>
      </c>
      <c r="I829" s="15">
        <v>82474.990000000005</v>
      </c>
    </row>
    <row r="830" spans="1:9" x14ac:dyDescent="0.2">
      <c r="F830" s="16" t="s">
        <v>1242</v>
      </c>
    </row>
    <row r="832" spans="1:9" x14ac:dyDescent="0.2">
      <c r="A832" s="16" t="s">
        <v>505</v>
      </c>
      <c r="B832" s="16" t="s">
        <v>525</v>
      </c>
      <c r="C832" s="6" t="s">
        <v>1241</v>
      </c>
      <c r="D832" s="16" t="s">
        <v>53</v>
      </c>
      <c r="G832" s="164">
        <v>50214990</v>
      </c>
      <c r="H832" s="15">
        <v>50000</v>
      </c>
    </row>
    <row r="833" spans="1:9" x14ac:dyDescent="0.2">
      <c r="E833" s="16" t="s">
        <v>269</v>
      </c>
      <c r="G833" s="164">
        <v>10104040</v>
      </c>
      <c r="I833" s="15">
        <v>46875</v>
      </c>
    </row>
    <row r="834" spans="1:9" x14ac:dyDescent="0.2">
      <c r="E834" s="16" t="s">
        <v>625</v>
      </c>
      <c r="G834" s="164">
        <v>20201010</v>
      </c>
      <c r="I834" s="15">
        <v>3125</v>
      </c>
    </row>
    <row r="835" spans="1:9" x14ac:dyDescent="0.2">
      <c r="F835" s="16" t="s">
        <v>1240</v>
      </c>
    </row>
    <row r="837" spans="1:9" x14ac:dyDescent="0.2">
      <c r="A837" s="16" t="s">
        <v>505</v>
      </c>
      <c r="B837" s="16" t="s">
        <v>525</v>
      </c>
      <c r="C837" s="6" t="s">
        <v>1239</v>
      </c>
      <c r="D837" s="16" t="s">
        <v>53</v>
      </c>
      <c r="G837" s="164">
        <v>50214990</v>
      </c>
      <c r="H837" s="15">
        <v>653990</v>
      </c>
    </row>
    <row r="838" spans="1:9" x14ac:dyDescent="0.2">
      <c r="E838" s="16" t="s">
        <v>269</v>
      </c>
      <c r="G838" s="164">
        <v>10104040</v>
      </c>
      <c r="I838" s="15">
        <v>618954.81999999995</v>
      </c>
    </row>
    <row r="839" spans="1:9" x14ac:dyDescent="0.2">
      <c r="E839" s="16" t="s">
        <v>625</v>
      </c>
      <c r="G839" s="164">
        <v>20201010</v>
      </c>
      <c r="I839" s="15">
        <v>35035.18</v>
      </c>
    </row>
    <row r="840" spans="1:9" x14ac:dyDescent="0.2">
      <c r="F840" s="16" t="s">
        <v>1238</v>
      </c>
    </row>
    <row r="842" spans="1:9" x14ac:dyDescent="0.2">
      <c r="A842" s="16" t="s">
        <v>505</v>
      </c>
      <c r="B842" s="16" t="s">
        <v>525</v>
      </c>
      <c r="C842" s="6" t="s">
        <v>1237</v>
      </c>
      <c r="D842" s="16" t="s">
        <v>194</v>
      </c>
      <c r="G842" s="164">
        <v>19901030</v>
      </c>
      <c r="H842" s="15">
        <v>148400</v>
      </c>
    </row>
    <row r="843" spans="1:9" x14ac:dyDescent="0.2">
      <c r="E843" s="16" t="s">
        <v>269</v>
      </c>
      <c r="G843" s="164">
        <v>10104040</v>
      </c>
      <c r="I843" s="15">
        <v>148400</v>
      </c>
    </row>
    <row r="844" spans="1:9" x14ac:dyDescent="0.2">
      <c r="F844" s="16" t="s">
        <v>1236</v>
      </c>
    </row>
    <row r="846" spans="1:9" x14ac:dyDescent="0.2">
      <c r="A846" s="16" t="s">
        <v>505</v>
      </c>
      <c r="B846" s="16" t="s">
        <v>525</v>
      </c>
      <c r="C846" s="6" t="s">
        <v>1235</v>
      </c>
      <c r="D846" s="16" t="s">
        <v>53</v>
      </c>
      <c r="G846" s="164">
        <v>50214990</v>
      </c>
      <c r="H846" s="15">
        <v>100000</v>
      </c>
    </row>
    <row r="847" spans="1:9" x14ac:dyDescent="0.2">
      <c r="E847" s="16" t="s">
        <v>269</v>
      </c>
      <c r="G847" s="164">
        <v>10104040</v>
      </c>
      <c r="I847" s="15">
        <v>100000</v>
      </c>
    </row>
    <row r="848" spans="1:9" x14ac:dyDescent="0.2">
      <c r="F848" s="16" t="s">
        <v>1234</v>
      </c>
    </row>
    <row r="850" spans="1:9" x14ac:dyDescent="0.2">
      <c r="A850" s="16" t="s">
        <v>505</v>
      </c>
      <c r="B850" s="16" t="s">
        <v>525</v>
      </c>
      <c r="C850" s="6" t="s">
        <v>1233</v>
      </c>
      <c r="D850" s="16" t="s">
        <v>53</v>
      </c>
      <c r="G850" s="164">
        <v>50214990</v>
      </c>
      <c r="H850" s="15">
        <v>30000</v>
      </c>
    </row>
    <row r="851" spans="1:9" x14ac:dyDescent="0.2">
      <c r="E851" s="16" t="s">
        <v>269</v>
      </c>
      <c r="G851" s="164">
        <v>10104040</v>
      </c>
      <c r="I851" s="15">
        <v>28500</v>
      </c>
    </row>
    <row r="852" spans="1:9" x14ac:dyDescent="0.2">
      <c r="E852" s="16" t="s">
        <v>625</v>
      </c>
      <c r="G852" s="164">
        <v>20201010</v>
      </c>
      <c r="I852" s="15">
        <v>1500</v>
      </c>
    </row>
    <row r="853" spans="1:9" x14ac:dyDescent="0.2">
      <c r="F853" s="16" t="s">
        <v>1232</v>
      </c>
    </row>
    <row r="855" spans="1:9" x14ac:dyDescent="0.2">
      <c r="A855" s="16" t="s">
        <v>505</v>
      </c>
      <c r="B855" s="16" t="s">
        <v>525</v>
      </c>
      <c r="C855" s="6" t="s">
        <v>1231</v>
      </c>
      <c r="D855" s="16" t="s">
        <v>53</v>
      </c>
      <c r="G855" s="164">
        <v>50214990</v>
      </c>
      <c r="H855" s="15">
        <v>150000</v>
      </c>
    </row>
    <row r="856" spans="1:9" x14ac:dyDescent="0.2">
      <c r="E856" s="16" t="s">
        <v>269</v>
      </c>
      <c r="G856" s="164">
        <v>10104040</v>
      </c>
      <c r="I856" s="15">
        <v>142500</v>
      </c>
    </row>
    <row r="857" spans="1:9" x14ac:dyDescent="0.2">
      <c r="E857" s="16" t="s">
        <v>625</v>
      </c>
      <c r="G857" s="164">
        <v>20201010</v>
      </c>
      <c r="I857" s="15">
        <v>7500</v>
      </c>
    </row>
    <row r="858" spans="1:9" x14ac:dyDescent="0.2">
      <c r="F858" s="16" t="s">
        <v>1230</v>
      </c>
    </row>
    <row r="860" spans="1:9" x14ac:dyDescent="0.2">
      <c r="A860" s="16" t="s">
        <v>505</v>
      </c>
      <c r="B860" s="16" t="s">
        <v>525</v>
      </c>
      <c r="C860" s="6" t="s">
        <v>1229</v>
      </c>
      <c r="D860" s="16" t="s">
        <v>53</v>
      </c>
      <c r="G860" s="164">
        <v>50214990</v>
      </c>
      <c r="H860" s="15">
        <v>50000</v>
      </c>
    </row>
    <row r="861" spans="1:9" x14ac:dyDescent="0.2">
      <c r="E861" s="16" t="s">
        <v>269</v>
      </c>
      <c r="G861" s="164">
        <v>10104040</v>
      </c>
      <c r="I861" s="15">
        <v>47500</v>
      </c>
    </row>
    <row r="862" spans="1:9" x14ac:dyDescent="0.2">
      <c r="E862" s="16" t="s">
        <v>625</v>
      </c>
      <c r="G862" s="164">
        <v>20201010</v>
      </c>
      <c r="I862" s="15">
        <v>2500</v>
      </c>
    </row>
    <row r="863" spans="1:9" x14ac:dyDescent="0.2">
      <c r="F863" s="16" t="s">
        <v>1228</v>
      </c>
    </row>
    <row r="865" spans="1:9" x14ac:dyDescent="0.2">
      <c r="A865" s="16" t="s">
        <v>505</v>
      </c>
      <c r="B865" s="16" t="s">
        <v>525</v>
      </c>
      <c r="C865" s="6" t="s">
        <v>1227</v>
      </c>
      <c r="D865" s="16" t="s">
        <v>53</v>
      </c>
      <c r="G865" s="164">
        <v>50214990</v>
      </c>
      <c r="H865" s="15">
        <v>20000</v>
      </c>
    </row>
    <row r="866" spans="1:9" x14ac:dyDescent="0.2">
      <c r="E866" s="16" t="s">
        <v>269</v>
      </c>
      <c r="G866" s="164">
        <v>10104040</v>
      </c>
      <c r="I866" s="15">
        <v>19000</v>
      </c>
    </row>
    <row r="867" spans="1:9" x14ac:dyDescent="0.2">
      <c r="E867" s="16" t="s">
        <v>625</v>
      </c>
      <c r="G867" s="164">
        <v>20201010</v>
      </c>
      <c r="I867" s="15">
        <v>1000</v>
      </c>
    </row>
    <row r="868" spans="1:9" x14ac:dyDescent="0.2">
      <c r="F868" s="16" t="s">
        <v>1226</v>
      </c>
    </row>
    <row r="870" spans="1:9" x14ac:dyDescent="0.2">
      <c r="A870" s="16" t="s">
        <v>505</v>
      </c>
      <c r="B870" s="16" t="s">
        <v>525</v>
      </c>
      <c r="C870" s="6" t="s">
        <v>1225</v>
      </c>
      <c r="D870" s="16" t="s">
        <v>53</v>
      </c>
      <c r="G870" s="164">
        <v>50214990</v>
      </c>
      <c r="H870" s="15">
        <v>50000</v>
      </c>
    </row>
    <row r="871" spans="1:9" x14ac:dyDescent="0.2">
      <c r="E871" s="16" t="s">
        <v>269</v>
      </c>
      <c r="G871" s="164">
        <v>10104040</v>
      </c>
      <c r="I871" s="15">
        <v>47500</v>
      </c>
    </row>
    <row r="872" spans="1:9" x14ac:dyDescent="0.2">
      <c r="E872" s="16" t="s">
        <v>625</v>
      </c>
      <c r="G872" s="164">
        <v>20201010</v>
      </c>
      <c r="I872" s="15">
        <v>2500</v>
      </c>
    </row>
    <row r="873" spans="1:9" x14ac:dyDescent="0.2">
      <c r="F873" s="16" t="s">
        <v>1224</v>
      </c>
    </row>
    <row r="875" spans="1:9" x14ac:dyDescent="0.2">
      <c r="A875" s="16" t="s">
        <v>505</v>
      </c>
      <c r="B875" s="16" t="s">
        <v>525</v>
      </c>
      <c r="C875" s="6" t="s">
        <v>1223</v>
      </c>
      <c r="D875" s="16" t="s">
        <v>53</v>
      </c>
      <c r="G875" s="164">
        <v>50214990</v>
      </c>
      <c r="H875" s="15">
        <v>25000</v>
      </c>
    </row>
    <row r="876" spans="1:9" x14ac:dyDescent="0.2">
      <c r="E876" s="16" t="s">
        <v>269</v>
      </c>
      <c r="G876" s="164">
        <v>10104040</v>
      </c>
      <c r="I876" s="15">
        <v>23437.5</v>
      </c>
    </row>
    <row r="877" spans="1:9" x14ac:dyDescent="0.2">
      <c r="E877" s="16" t="s">
        <v>625</v>
      </c>
      <c r="G877" s="164">
        <v>20201010</v>
      </c>
      <c r="I877" s="15">
        <v>1562.5</v>
      </c>
    </row>
    <row r="878" spans="1:9" x14ac:dyDescent="0.2">
      <c r="F878" s="16" t="s">
        <v>1222</v>
      </c>
    </row>
    <row r="880" spans="1:9" x14ac:dyDescent="0.2">
      <c r="A880" s="16" t="s">
        <v>505</v>
      </c>
      <c r="B880" s="16" t="s">
        <v>525</v>
      </c>
      <c r="C880" s="6" t="s">
        <v>1221</v>
      </c>
      <c r="D880" s="16" t="s">
        <v>53</v>
      </c>
      <c r="G880" s="164">
        <v>50214990</v>
      </c>
      <c r="H880" s="15">
        <v>75000</v>
      </c>
    </row>
    <row r="881" spans="1:9" x14ac:dyDescent="0.2">
      <c r="E881" s="16" t="s">
        <v>269</v>
      </c>
      <c r="G881" s="164">
        <v>10104040</v>
      </c>
      <c r="I881" s="15">
        <v>75000</v>
      </c>
    </row>
    <row r="882" spans="1:9" x14ac:dyDescent="0.2">
      <c r="F882" s="16" t="s">
        <v>1220</v>
      </c>
    </row>
    <row r="884" spans="1:9" x14ac:dyDescent="0.2">
      <c r="A884" s="16" t="s">
        <v>505</v>
      </c>
      <c r="B884" s="16" t="s">
        <v>525</v>
      </c>
      <c r="C884" s="6" t="s">
        <v>1219</v>
      </c>
      <c r="D884" s="16" t="s">
        <v>53</v>
      </c>
      <c r="G884" s="164">
        <v>50214990</v>
      </c>
      <c r="H884" s="15">
        <v>20000</v>
      </c>
    </row>
    <row r="885" spans="1:9" x14ac:dyDescent="0.2">
      <c r="E885" s="16" t="s">
        <v>269</v>
      </c>
      <c r="G885" s="164">
        <v>10104040</v>
      </c>
      <c r="I885" s="15">
        <v>19000</v>
      </c>
    </row>
    <row r="886" spans="1:9" x14ac:dyDescent="0.2">
      <c r="E886" s="16" t="s">
        <v>625</v>
      </c>
      <c r="G886" s="164">
        <v>20201010</v>
      </c>
      <c r="I886" s="15">
        <v>1000</v>
      </c>
    </row>
    <row r="887" spans="1:9" x14ac:dyDescent="0.2">
      <c r="F887" s="16" t="s">
        <v>1218</v>
      </c>
    </row>
    <row r="889" spans="1:9" x14ac:dyDescent="0.2">
      <c r="A889" s="16" t="s">
        <v>505</v>
      </c>
      <c r="B889" s="16" t="s">
        <v>525</v>
      </c>
      <c r="C889" s="6" t="s">
        <v>1217</v>
      </c>
      <c r="D889" s="16" t="s">
        <v>53</v>
      </c>
      <c r="G889" s="164">
        <v>50214990</v>
      </c>
      <c r="H889" s="15">
        <v>20000</v>
      </c>
    </row>
    <row r="890" spans="1:9" x14ac:dyDescent="0.2">
      <c r="E890" s="16" t="s">
        <v>269</v>
      </c>
      <c r="G890" s="164">
        <v>10104040</v>
      </c>
      <c r="I890" s="15">
        <v>19000</v>
      </c>
    </row>
    <row r="891" spans="1:9" x14ac:dyDescent="0.2">
      <c r="E891" s="16" t="s">
        <v>625</v>
      </c>
      <c r="G891" s="164">
        <v>20201010</v>
      </c>
      <c r="I891" s="15">
        <v>1000</v>
      </c>
    </row>
    <row r="892" spans="1:9" x14ac:dyDescent="0.2">
      <c r="F892" s="16" t="s">
        <v>1216</v>
      </c>
    </row>
    <row r="894" spans="1:9" x14ac:dyDescent="0.2">
      <c r="A894" s="16" t="s">
        <v>505</v>
      </c>
      <c r="B894" s="16" t="s">
        <v>525</v>
      </c>
      <c r="C894" s="6" t="s">
        <v>1215</v>
      </c>
      <c r="D894" s="16" t="s">
        <v>981</v>
      </c>
      <c r="G894" s="164">
        <v>50205020</v>
      </c>
      <c r="H894" s="15">
        <v>1343.36</v>
      </c>
    </row>
    <row r="895" spans="1:9" x14ac:dyDescent="0.2">
      <c r="E895" s="16" t="s">
        <v>269</v>
      </c>
      <c r="G895" s="164">
        <v>10104040</v>
      </c>
      <c r="I895" s="15">
        <v>1259.4000000000001</v>
      </c>
    </row>
    <row r="896" spans="1:9" x14ac:dyDescent="0.2">
      <c r="E896" s="16" t="s">
        <v>625</v>
      </c>
      <c r="G896" s="164">
        <v>20201010</v>
      </c>
      <c r="I896" s="15">
        <v>83.96</v>
      </c>
    </row>
    <row r="897" spans="1:9" x14ac:dyDescent="0.2">
      <c r="F897" s="16" t="s">
        <v>1214</v>
      </c>
    </row>
    <row r="899" spans="1:9" x14ac:dyDescent="0.2">
      <c r="A899" s="16" t="s">
        <v>505</v>
      </c>
      <c r="B899" s="16" t="s">
        <v>525</v>
      </c>
      <c r="C899" s="6" t="s">
        <v>1213</v>
      </c>
      <c r="D899" s="16" t="s">
        <v>72</v>
      </c>
      <c r="G899" s="164">
        <v>50205030</v>
      </c>
      <c r="H899" s="15">
        <v>2199</v>
      </c>
    </row>
    <row r="900" spans="1:9" x14ac:dyDescent="0.2">
      <c r="E900" s="16" t="s">
        <v>269</v>
      </c>
      <c r="G900" s="164">
        <v>10104040</v>
      </c>
      <c r="I900" s="15">
        <v>2061.56</v>
      </c>
    </row>
    <row r="901" spans="1:9" x14ac:dyDescent="0.2">
      <c r="E901" s="16" t="s">
        <v>625</v>
      </c>
      <c r="G901" s="164">
        <v>20201010</v>
      </c>
      <c r="I901" s="15">
        <v>137.44</v>
      </c>
    </row>
    <row r="902" spans="1:9" x14ac:dyDescent="0.2">
      <c r="F902" s="16" t="s">
        <v>1212</v>
      </c>
    </row>
    <row r="904" spans="1:9" x14ac:dyDescent="0.2">
      <c r="A904" s="16" t="s">
        <v>505</v>
      </c>
      <c r="B904" s="16" t="s">
        <v>525</v>
      </c>
      <c r="C904" s="6" t="s">
        <v>1211</v>
      </c>
      <c r="D904" s="16" t="s">
        <v>981</v>
      </c>
      <c r="G904" s="164">
        <v>50205020</v>
      </c>
      <c r="H904" s="15">
        <v>1183.18</v>
      </c>
    </row>
    <row r="905" spans="1:9" x14ac:dyDescent="0.2">
      <c r="E905" s="16" t="s">
        <v>269</v>
      </c>
      <c r="G905" s="164">
        <v>10104040</v>
      </c>
      <c r="I905" s="15">
        <v>1109.23</v>
      </c>
    </row>
    <row r="906" spans="1:9" x14ac:dyDescent="0.2">
      <c r="E906" s="16" t="s">
        <v>625</v>
      </c>
      <c r="G906" s="164">
        <v>20201010</v>
      </c>
      <c r="I906" s="15">
        <v>73.95</v>
      </c>
    </row>
    <row r="907" spans="1:9" x14ac:dyDescent="0.2">
      <c r="F907" s="16" t="s">
        <v>1210</v>
      </c>
    </row>
    <row r="909" spans="1:9" x14ac:dyDescent="0.2">
      <c r="A909" s="16" t="s">
        <v>505</v>
      </c>
      <c r="B909" s="16" t="s">
        <v>525</v>
      </c>
      <c r="C909" s="6" t="s">
        <v>1209</v>
      </c>
      <c r="D909" s="16" t="s">
        <v>981</v>
      </c>
      <c r="G909" s="164">
        <v>50205020</v>
      </c>
      <c r="H909" s="15">
        <v>1888</v>
      </c>
    </row>
    <row r="910" spans="1:9" x14ac:dyDescent="0.2">
      <c r="E910" s="16" t="s">
        <v>269</v>
      </c>
      <c r="G910" s="164">
        <v>10104040</v>
      </c>
      <c r="I910" s="15">
        <v>1770</v>
      </c>
    </row>
    <row r="911" spans="1:9" x14ac:dyDescent="0.2">
      <c r="E911" s="16" t="s">
        <v>625</v>
      </c>
      <c r="G911" s="164">
        <v>20201010</v>
      </c>
      <c r="I911" s="15">
        <v>118</v>
      </c>
    </row>
    <row r="912" spans="1:9" x14ac:dyDescent="0.2">
      <c r="F912" s="16" t="s">
        <v>1208</v>
      </c>
    </row>
    <row r="914" spans="1:9" x14ac:dyDescent="0.2">
      <c r="A914" s="16" t="s">
        <v>505</v>
      </c>
      <c r="B914" s="16" t="s">
        <v>525</v>
      </c>
      <c r="C914" s="6" t="s">
        <v>1207</v>
      </c>
      <c r="D914" s="16" t="s">
        <v>981</v>
      </c>
      <c r="G914" s="164">
        <v>50205020</v>
      </c>
      <c r="H914" s="15">
        <v>1234.08</v>
      </c>
    </row>
    <row r="915" spans="1:9" x14ac:dyDescent="0.2">
      <c r="E915" s="16" t="s">
        <v>269</v>
      </c>
      <c r="G915" s="164">
        <v>10104040</v>
      </c>
      <c r="I915" s="15">
        <v>1156.95</v>
      </c>
    </row>
    <row r="916" spans="1:9" x14ac:dyDescent="0.2">
      <c r="E916" s="16" t="s">
        <v>625</v>
      </c>
      <c r="G916" s="164">
        <v>20201010</v>
      </c>
      <c r="I916" s="15">
        <v>77.13</v>
      </c>
    </row>
    <row r="917" spans="1:9" x14ac:dyDescent="0.2">
      <c r="F917" s="16" t="s">
        <v>1206</v>
      </c>
    </row>
    <row r="919" spans="1:9" x14ac:dyDescent="0.2">
      <c r="A919" s="16" t="s">
        <v>505</v>
      </c>
      <c r="B919" s="16" t="s">
        <v>525</v>
      </c>
      <c r="C919" s="6" t="s">
        <v>1205</v>
      </c>
      <c r="D919" s="16" t="s">
        <v>981</v>
      </c>
      <c r="G919" s="164">
        <v>50205020</v>
      </c>
      <c r="H919" s="15">
        <v>1183.18</v>
      </c>
    </row>
    <row r="920" spans="1:9" x14ac:dyDescent="0.2">
      <c r="E920" s="16" t="s">
        <v>269</v>
      </c>
      <c r="G920" s="164">
        <v>10104040</v>
      </c>
      <c r="I920" s="15">
        <v>1109.23</v>
      </c>
    </row>
    <row r="921" spans="1:9" x14ac:dyDescent="0.2">
      <c r="E921" s="16" t="s">
        <v>625</v>
      </c>
      <c r="G921" s="164">
        <v>20201010</v>
      </c>
      <c r="I921" s="15">
        <v>73.95</v>
      </c>
    </row>
    <row r="922" spans="1:9" x14ac:dyDescent="0.2">
      <c r="F922" s="16" t="s">
        <v>1204</v>
      </c>
    </row>
    <row r="924" spans="1:9" x14ac:dyDescent="0.2">
      <c r="A924" s="16" t="s">
        <v>505</v>
      </c>
      <c r="B924" s="16" t="s">
        <v>525</v>
      </c>
      <c r="C924" s="6" t="s">
        <v>1203</v>
      </c>
      <c r="D924" s="16" t="s">
        <v>981</v>
      </c>
      <c r="G924" s="164">
        <v>50205020</v>
      </c>
      <c r="H924" s="15">
        <v>1048.78</v>
      </c>
    </row>
    <row r="925" spans="1:9" x14ac:dyDescent="0.2">
      <c r="E925" s="16" t="s">
        <v>269</v>
      </c>
      <c r="G925" s="164">
        <v>10104040</v>
      </c>
      <c r="I925" s="15">
        <v>983.23</v>
      </c>
    </row>
    <row r="926" spans="1:9" x14ac:dyDescent="0.2">
      <c r="E926" s="16" t="s">
        <v>625</v>
      </c>
      <c r="G926" s="164">
        <v>20201010</v>
      </c>
      <c r="I926" s="15">
        <v>65.55</v>
      </c>
    </row>
    <row r="927" spans="1:9" x14ac:dyDescent="0.2">
      <c r="F927" s="16" t="s">
        <v>1202</v>
      </c>
    </row>
    <row r="929" spans="1:9" x14ac:dyDescent="0.2">
      <c r="A929" s="16" t="s">
        <v>505</v>
      </c>
      <c r="B929" s="16" t="s">
        <v>525</v>
      </c>
      <c r="C929" s="6" t="s">
        <v>1201</v>
      </c>
      <c r="D929" s="16" t="s">
        <v>981</v>
      </c>
      <c r="G929" s="164">
        <v>50205020</v>
      </c>
      <c r="H929" s="15">
        <v>1203.54</v>
      </c>
    </row>
    <row r="930" spans="1:9" x14ac:dyDescent="0.2">
      <c r="E930" s="16" t="s">
        <v>269</v>
      </c>
      <c r="G930" s="164">
        <v>10104040</v>
      </c>
      <c r="I930" s="15">
        <v>1128.32</v>
      </c>
    </row>
    <row r="931" spans="1:9" x14ac:dyDescent="0.2">
      <c r="E931" s="16" t="s">
        <v>625</v>
      </c>
      <c r="G931" s="164">
        <v>20201010</v>
      </c>
      <c r="I931" s="15">
        <v>75.22</v>
      </c>
    </row>
    <row r="932" spans="1:9" x14ac:dyDescent="0.2">
      <c r="F932" s="16" t="s">
        <v>1200</v>
      </c>
    </row>
    <row r="934" spans="1:9" x14ac:dyDescent="0.2">
      <c r="A934" s="16" t="s">
        <v>505</v>
      </c>
      <c r="B934" s="16" t="s">
        <v>525</v>
      </c>
      <c r="C934" s="6" t="s">
        <v>1199</v>
      </c>
      <c r="D934" s="16" t="s">
        <v>160</v>
      </c>
      <c r="G934" s="164">
        <v>29999990</v>
      </c>
      <c r="H934" s="15">
        <v>5206.26</v>
      </c>
    </row>
    <row r="935" spans="1:9" x14ac:dyDescent="0.2">
      <c r="E935" s="16" t="s">
        <v>269</v>
      </c>
      <c r="G935" s="164">
        <v>10104040</v>
      </c>
      <c r="I935" s="15">
        <v>5206.26</v>
      </c>
    </row>
    <row r="936" spans="1:9" x14ac:dyDescent="0.2">
      <c r="F936" s="16" t="s">
        <v>1198</v>
      </c>
    </row>
    <row r="938" spans="1:9" x14ac:dyDescent="0.2">
      <c r="A938" s="16" t="s">
        <v>505</v>
      </c>
      <c r="B938" s="16" t="s">
        <v>525</v>
      </c>
      <c r="C938" s="6" t="s">
        <v>1197</v>
      </c>
      <c r="D938" s="16" t="s">
        <v>160</v>
      </c>
      <c r="G938" s="164">
        <v>29999990</v>
      </c>
      <c r="H938" s="15">
        <v>16680</v>
      </c>
    </row>
    <row r="939" spans="1:9" x14ac:dyDescent="0.2">
      <c r="E939" s="16" t="s">
        <v>269</v>
      </c>
      <c r="G939" s="164">
        <v>10104040</v>
      </c>
      <c r="I939" s="15">
        <v>16680</v>
      </c>
    </row>
    <row r="940" spans="1:9" x14ac:dyDescent="0.2">
      <c r="F940" s="16" t="s">
        <v>1196</v>
      </c>
    </row>
    <row r="942" spans="1:9" x14ac:dyDescent="0.2">
      <c r="A942" s="16" t="s">
        <v>505</v>
      </c>
      <c r="B942" s="16" t="s">
        <v>522</v>
      </c>
      <c r="C942" s="6" t="s">
        <v>1195</v>
      </c>
      <c r="D942" s="16" t="s">
        <v>53</v>
      </c>
      <c r="G942" s="164">
        <v>50214990</v>
      </c>
      <c r="H942" s="15">
        <v>25000</v>
      </c>
    </row>
    <row r="943" spans="1:9" x14ac:dyDescent="0.2">
      <c r="E943" s="16" t="s">
        <v>269</v>
      </c>
      <c r="G943" s="164">
        <v>10104040</v>
      </c>
      <c r="I943" s="15">
        <v>23437.5</v>
      </c>
    </row>
    <row r="944" spans="1:9" x14ac:dyDescent="0.2">
      <c r="E944" s="16" t="s">
        <v>625</v>
      </c>
      <c r="G944" s="164">
        <v>20201010</v>
      </c>
      <c r="I944" s="15">
        <v>1562.5</v>
      </c>
    </row>
    <row r="945" spans="1:9" x14ac:dyDescent="0.2">
      <c r="F945" s="16" t="s">
        <v>1194</v>
      </c>
    </row>
    <row r="947" spans="1:9" x14ac:dyDescent="0.2">
      <c r="A947" s="16" t="s">
        <v>505</v>
      </c>
      <c r="B947" s="16" t="s">
        <v>522</v>
      </c>
      <c r="C947" s="6" t="s">
        <v>1193</v>
      </c>
      <c r="D947" s="16" t="s">
        <v>194</v>
      </c>
      <c r="G947" s="164">
        <v>19901030</v>
      </c>
      <c r="H947" s="15">
        <v>150000</v>
      </c>
    </row>
    <row r="948" spans="1:9" x14ac:dyDescent="0.2">
      <c r="E948" s="16" t="s">
        <v>269</v>
      </c>
      <c r="G948" s="164">
        <v>10104040</v>
      </c>
      <c r="I948" s="15">
        <v>150000</v>
      </c>
    </row>
    <row r="949" spans="1:9" x14ac:dyDescent="0.2">
      <c r="F949" s="16" t="s">
        <v>1192</v>
      </c>
    </row>
    <row r="951" spans="1:9" x14ac:dyDescent="0.2">
      <c r="A951" s="16" t="s">
        <v>505</v>
      </c>
      <c r="B951" s="16" t="s">
        <v>522</v>
      </c>
      <c r="C951" s="6" t="s">
        <v>1191</v>
      </c>
      <c r="D951" s="16" t="s">
        <v>53</v>
      </c>
      <c r="G951" s="164">
        <v>50214990</v>
      </c>
      <c r="H951" s="15">
        <v>75000</v>
      </c>
    </row>
    <row r="952" spans="1:9" x14ac:dyDescent="0.2">
      <c r="E952" s="16" t="s">
        <v>269</v>
      </c>
      <c r="G952" s="164">
        <v>10104040</v>
      </c>
      <c r="I952" s="15">
        <v>75000</v>
      </c>
    </row>
    <row r="953" spans="1:9" x14ac:dyDescent="0.2">
      <c r="F953" s="16" t="s">
        <v>1190</v>
      </c>
    </row>
    <row r="955" spans="1:9" x14ac:dyDescent="0.2">
      <c r="A955" s="16" t="s">
        <v>505</v>
      </c>
      <c r="B955" s="16" t="s">
        <v>522</v>
      </c>
      <c r="C955" s="6" t="s">
        <v>1189</v>
      </c>
      <c r="D955" s="16" t="s">
        <v>101</v>
      </c>
      <c r="G955" s="164">
        <v>50203050</v>
      </c>
      <c r="H955" s="15">
        <v>47213.599999999999</v>
      </c>
    </row>
    <row r="956" spans="1:9" x14ac:dyDescent="0.2">
      <c r="D956" s="16" t="s">
        <v>785</v>
      </c>
      <c r="G956" s="164">
        <v>50299990</v>
      </c>
      <c r="H956" s="15">
        <v>1518</v>
      </c>
    </row>
    <row r="957" spans="1:9" x14ac:dyDescent="0.2">
      <c r="E957" s="16" t="s">
        <v>269</v>
      </c>
      <c r="G957" s="164">
        <v>10104040</v>
      </c>
      <c r="I957" s="15">
        <v>48731.6</v>
      </c>
    </row>
    <row r="958" spans="1:9" x14ac:dyDescent="0.2">
      <c r="F958" s="16" t="s">
        <v>1188</v>
      </c>
    </row>
    <row r="960" spans="1:9" x14ac:dyDescent="0.2">
      <c r="A960" s="16" t="s">
        <v>505</v>
      </c>
      <c r="B960" s="16" t="s">
        <v>522</v>
      </c>
      <c r="C960" s="6" t="s">
        <v>1187</v>
      </c>
      <c r="D960" s="16" t="s">
        <v>194</v>
      </c>
      <c r="G960" s="164">
        <v>19901030</v>
      </c>
      <c r="H960" s="15">
        <v>20858</v>
      </c>
    </row>
    <row r="961" spans="1:9" x14ac:dyDescent="0.2">
      <c r="E961" s="16" t="s">
        <v>269</v>
      </c>
      <c r="G961" s="164">
        <v>10104040</v>
      </c>
      <c r="I961" s="15">
        <v>20858</v>
      </c>
    </row>
    <row r="962" spans="1:9" x14ac:dyDescent="0.2">
      <c r="F962" s="16" t="s">
        <v>1186</v>
      </c>
    </row>
    <row r="964" spans="1:9" x14ac:dyDescent="0.2">
      <c r="A964" s="16" t="s">
        <v>505</v>
      </c>
      <c r="B964" s="16" t="s">
        <v>522</v>
      </c>
      <c r="C964" s="6" t="s">
        <v>1185</v>
      </c>
      <c r="D964" s="16" t="s">
        <v>160</v>
      </c>
      <c r="G964" s="164">
        <v>29999990</v>
      </c>
      <c r="H964" s="15">
        <v>600</v>
      </c>
    </row>
    <row r="965" spans="1:9" x14ac:dyDescent="0.2">
      <c r="E965" s="16" t="s">
        <v>269</v>
      </c>
      <c r="G965" s="164">
        <v>10104040</v>
      </c>
      <c r="I965" s="15">
        <v>600</v>
      </c>
    </row>
    <row r="966" spans="1:9" x14ac:dyDescent="0.2">
      <c r="F966" s="16" t="s">
        <v>1184</v>
      </c>
    </row>
    <row r="968" spans="1:9" x14ac:dyDescent="0.2">
      <c r="A968" s="16" t="s">
        <v>505</v>
      </c>
      <c r="B968" s="16" t="s">
        <v>522</v>
      </c>
      <c r="C968" s="6" t="s">
        <v>1183</v>
      </c>
      <c r="D968" s="16" t="s">
        <v>160</v>
      </c>
      <c r="G968" s="164">
        <v>29999990</v>
      </c>
      <c r="H968" s="15">
        <v>3464.59</v>
      </c>
    </row>
    <row r="969" spans="1:9" x14ac:dyDescent="0.2">
      <c r="E969" s="16" t="s">
        <v>269</v>
      </c>
      <c r="G969" s="164">
        <v>10104040</v>
      </c>
      <c r="I969" s="15">
        <v>3464.59</v>
      </c>
    </row>
    <row r="970" spans="1:9" x14ac:dyDescent="0.2">
      <c r="F970" s="16" t="s">
        <v>1182</v>
      </c>
    </row>
    <row r="972" spans="1:9" x14ac:dyDescent="0.2">
      <c r="A972" s="16" t="s">
        <v>505</v>
      </c>
      <c r="B972" s="16" t="s">
        <v>522</v>
      </c>
      <c r="C972" s="6" t="s">
        <v>1181</v>
      </c>
      <c r="D972" s="16" t="s">
        <v>160</v>
      </c>
      <c r="G972" s="164">
        <v>29999990</v>
      </c>
      <c r="H972" s="15">
        <v>2200</v>
      </c>
    </row>
    <row r="973" spans="1:9" x14ac:dyDescent="0.2">
      <c r="E973" s="16" t="s">
        <v>269</v>
      </c>
      <c r="G973" s="164">
        <v>10104040</v>
      </c>
      <c r="I973" s="15">
        <v>2200</v>
      </c>
    </row>
    <row r="974" spans="1:9" x14ac:dyDescent="0.2">
      <c r="F974" s="16" t="s">
        <v>1180</v>
      </c>
    </row>
    <row r="976" spans="1:9" x14ac:dyDescent="0.2">
      <c r="A976" s="16" t="s">
        <v>505</v>
      </c>
      <c r="B976" s="16" t="s">
        <v>522</v>
      </c>
      <c r="C976" s="6" t="s">
        <v>1179</v>
      </c>
      <c r="D976" s="16" t="s">
        <v>160</v>
      </c>
      <c r="G976" s="164">
        <v>29999990</v>
      </c>
      <c r="H976" s="15">
        <v>5280</v>
      </c>
    </row>
    <row r="977" spans="1:9" x14ac:dyDescent="0.2">
      <c r="E977" s="16" t="s">
        <v>269</v>
      </c>
      <c r="G977" s="164">
        <v>10104040</v>
      </c>
      <c r="I977" s="15">
        <v>5280</v>
      </c>
    </row>
    <row r="978" spans="1:9" x14ac:dyDescent="0.2">
      <c r="F978" s="16" t="s">
        <v>1178</v>
      </c>
    </row>
    <row r="980" spans="1:9" x14ac:dyDescent="0.2">
      <c r="A980" s="16" t="s">
        <v>505</v>
      </c>
      <c r="B980" s="16" t="s">
        <v>522</v>
      </c>
      <c r="C980" s="6" t="s">
        <v>1177</v>
      </c>
      <c r="D980" s="16" t="s">
        <v>160</v>
      </c>
      <c r="G980" s="164">
        <v>29999990</v>
      </c>
      <c r="H980" s="15">
        <v>15907.34</v>
      </c>
    </row>
    <row r="981" spans="1:9" x14ac:dyDescent="0.2">
      <c r="E981" s="16" t="s">
        <v>269</v>
      </c>
      <c r="G981" s="164">
        <v>10104040</v>
      </c>
      <c r="I981" s="15">
        <v>15907.34</v>
      </c>
    </row>
    <row r="982" spans="1:9" x14ac:dyDescent="0.2">
      <c r="F982" s="16" t="s">
        <v>1176</v>
      </c>
    </row>
    <row r="984" spans="1:9" x14ac:dyDescent="0.2">
      <c r="A984" s="16" t="s">
        <v>505</v>
      </c>
      <c r="B984" s="16" t="s">
        <v>522</v>
      </c>
      <c r="C984" s="6" t="s">
        <v>1175</v>
      </c>
      <c r="D984" s="16" t="s">
        <v>160</v>
      </c>
      <c r="G984" s="164">
        <v>29999990</v>
      </c>
      <c r="H984" s="15">
        <v>1440</v>
      </c>
    </row>
    <row r="985" spans="1:9" x14ac:dyDescent="0.2">
      <c r="E985" s="16" t="s">
        <v>269</v>
      </c>
      <c r="G985" s="164">
        <v>10104040</v>
      </c>
      <c r="I985" s="15">
        <v>1440</v>
      </c>
    </row>
    <row r="986" spans="1:9" x14ac:dyDescent="0.2">
      <c r="F986" s="16" t="s">
        <v>1174</v>
      </c>
    </row>
    <row r="988" spans="1:9" x14ac:dyDescent="0.2">
      <c r="A988" s="16" t="s">
        <v>505</v>
      </c>
      <c r="B988" s="16" t="s">
        <v>522</v>
      </c>
      <c r="C988" s="6" t="s">
        <v>1173</v>
      </c>
      <c r="D988" s="16" t="s">
        <v>160</v>
      </c>
      <c r="G988" s="164">
        <v>29999990</v>
      </c>
      <c r="H988" s="15">
        <v>6950</v>
      </c>
    </row>
    <row r="989" spans="1:9" x14ac:dyDescent="0.2">
      <c r="E989" s="16" t="s">
        <v>269</v>
      </c>
      <c r="G989" s="164">
        <v>10104040</v>
      </c>
      <c r="I989" s="15">
        <v>6950</v>
      </c>
    </row>
    <row r="990" spans="1:9" x14ac:dyDescent="0.2">
      <c r="F990" s="16" t="s">
        <v>1172</v>
      </c>
    </row>
    <row r="992" spans="1:9" x14ac:dyDescent="0.2">
      <c r="A992" s="16" t="s">
        <v>505</v>
      </c>
      <c r="B992" s="16" t="s">
        <v>511</v>
      </c>
      <c r="C992" s="6" t="s">
        <v>1171</v>
      </c>
      <c r="D992" s="16" t="s">
        <v>255</v>
      </c>
      <c r="G992" s="164">
        <v>10402020</v>
      </c>
      <c r="H992" s="15">
        <v>617593.68000000005</v>
      </c>
    </row>
    <row r="993" spans="1:9" x14ac:dyDescent="0.2">
      <c r="E993" s="16" t="s">
        <v>269</v>
      </c>
      <c r="G993" s="164">
        <v>10104040</v>
      </c>
      <c r="I993" s="15">
        <v>584508.30000000005</v>
      </c>
    </row>
    <row r="994" spans="1:9" x14ac:dyDescent="0.2">
      <c r="E994" s="16" t="s">
        <v>625</v>
      </c>
      <c r="G994" s="164">
        <v>20201010</v>
      </c>
      <c r="I994" s="15">
        <v>33085.379999999997</v>
      </c>
    </row>
    <row r="995" spans="1:9" x14ac:dyDescent="0.2">
      <c r="F995" s="16" t="s">
        <v>1170</v>
      </c>
    </row>
    <row r="997" spans="1:9" x14ac:dyDescent="0.2">
      <c r="A997" s="16" t="s">
        <v>505</v>
      </c>
      <c r="B997" s="16" t="s">
        <v>511</v>
      </c>
      <c r="C997" s="6" t="s">
        <v>1169</v>
      </c>
      <c r="D997" s="16" t="s">
        <v>158</v>
      </c>
      <c r="G997" s="164">
        <v>30101010</v>
      </c>
      <c r="H997" s="15">
        <v>2028.72</v>
      </c>
    </row>
    <row r="998" spans="1:9" x14ac:dyDescent="0.2">
      <c r="E998" s="16" t="s">
        <v>269</v>
      </c>
      <c r="G998" s="164">
        <v>10104040</v>
      </c>
      <c r="I998" s="15">
        <v>2028.72</v>
      </c>
    </row>
    <row r="999" spans="1:9" x14ac:dyDescent="0.2">
      <c r="F999" s="16" t="s">
        <v>1168</v>
      </c>
    </row>
    <row r="1001" spans="1:9" x14ac:dyDescent="0.2">
      <c r="A1001" s="16" t="s">
        <v>505</v>
      </c>
      <c r="B1001" s="16" t="s">
        <v>511</v>
      </c>
      <c r="C1001" s="6" t="s">
        <v>1167</v>
      </c>
      <c r="D1001" s="16" t="s">
        <v>53</v>
      </c>
      <c r="G1001" s="164">
        <v>50214990</v>
      </c>
      <c r="H1001" s="15">
        <v>75000</v>
      </c>
    </row>
    <row r="1002" spans="1:9" x14ac:dyDescent="0.2">
      <c r="E1002" s="16" t="s">
        <v>269</v>
      </c>
      <c r="G1002" s="164">
        <v>10104040</v>
      </c>
      <c r="I1002" s="15">
        <v>71250</v>
      </c>
    </row>
    <row r="1003" spans="1:9" x14ac:dyDescent="0.2">
      <c r="E1003" s="16" t="s">
        <v>625</v>
      </c>
      <c r="G1003" s="164">
        <v>20201010</v>
      </c>
      <c r="I1003" s="15">
        <v>3750</v>
      </c>
    </row>
    <row r="1004" spans="1:9" x14ac:dyDescent="0.2">
      <c r="F1004" s="16" t="s">
        <v>1166</v>
      </c>
    </row>
    <row r="1006" spans="1:9" x14ac:dyDescent="0.2">
      <c r="A1006" s="16" t="s">
        <v>505</v>
      </c>
      <c r="B1006" s="16" t="s">
        <v>511</v>
      </c>
      <c r="C1006" s="6" t="s">
        <v>1165</v>
      </c>
      <c r="D1006" s="16" t="s">
        <v>53</v>
      </c>
      <c r="G1006" s="164">
        <v>50214990</v>
      </c>
      <c r="H1006" s="15">
        <v>75000</v>
      </c>
    </row>
    <row r="1007" spans="1:9" x14ac:dyDescent="0.2">
      <c r="E1007" s="16" t="s">
        <v>269</v>
      </c>
      <c r="G1007" s="164">
        <v>10104040</v>
      </c>
      <c r="I1007" s="15">
        <v>71250</v>
      </c>
    </row>
    <row r="1008" spans="1:9" x14ac:dyDescent="0.2">
      <c r="E1008" s="16" t="s">
        <v>625</v>
      </c>
      <c r="G1008" s="164">
        <v>20201010</v>
      </c>
      <c r="I1008" s="15">
        <v>3750</v>
      </c>
    </row>
    <row r="1009" spans="1:9" x14ac:dyDescent="0.2">
      <c r="F1009" s="16" t="s">
        <v>1164</v>
      </c>
    </row>
    <row r="1011" spans="1:9" x14ac:dyDescent="0.2">
      <c r="A1011" s="16" t="s">
        <v>505</v>
      </c>
      <c r="B1011" s="16" t="s">
        <v>511</v>
      </c>
      <c r="C1011" s="6" t="s">
        <v>1163</v>
      </c>
      <c r="D1011" s="16" t="s">
        <v>785</v>
      </c>
      <c r="G1011" s="164">
        <v>50299990</v>
      </c>
      <c r="H1011" s="15">
        <v>9600</v>
      </c>
    </row>
    <row r="1012" spans="1:9" x14ac:dyDescent="0.2">
      <c r="E1012" s="16" t="s">
        <v>269</v>
      </c>
      <c r="G1012" s="164">
        <v>10104040</v>
      </c>
      <c r="I1012" s="15">
        <v>9000</v>
      </c>
    </row>
    <row r="1013" spans="1:9" x14ac:dyDescent="0.2">
      <c r="E1013" s="16" t="s">
        <v>625</v>
      </c>
      <c r="G1013" s="164">
        <v>20201010</v>
      </c>
      <c r="I1013" s="15">
        <v>600</v>
      </c>
    </row>
    <row r="1014" spans="1:9" x14ac:dyDescent="0.2">
      <c r="F1014" s="16" t="s">
        <v>1162</v>
      </c>
    </row>
    <row r="1016" spans="1:9" x14ac:dyDescent="0.2">
      <c r="A1016" s="16" t="s">
        <v>505</v>
      </c>
      <c r="B1016" s="16" t="s">
        <v>511</v>
      </c>
      <c r="C1016" s="6" t="s">
        <v>1161</v>
      </c>
      <c r="D1016" s="16" t="s">
        <v>785</v>
      </c>
      <c r="G1016" s="164">
        <v>50299990</v>
      </c>
      <c r="H1016" s="15">
        <v>28524</v>
      </c>
    </row>
    <row r="1017" spans="1:9" x14ac:dyDescent="0.2">
      <c r="E1017" s="16" t="s">
        <v>269</v>
      </c>
      <c r="G1017" s="164">
        <v>10104040</v>
      </c>
      <c r="I1017" s="15">
        <v>26741.25</v>
      </c>
    </row>
    <row r="1018" spans="1:9" x14ac:dyDescent="0.2">
      <c r="E1018" s="16" t="s">
        <v>625</v>
      </c>
      <c r="G1018" s="164">
        <v>20201010</v>
      </c>
      <c r="I1018" s="15">
        <v>1782.75</v>
      </c>
    </row>
    <row r="1019" spans="1:9" x14ac:dyDescent="0.2">
      <c r="F1019" s="16" t="s">
        <v>1160</v>
      </c>
    </row>
    <row r="1021" spans="1:9" x14ac:dyDescent="0.2">
      <c r="A1021" s="16" t="s">
        <v>505</v>
      </c>
      <c r="B1021" s="16" t="s">
        <v>511</v>
      </c>
      <c r="C1021" s="6" t="s">
        <v>1159</v>
      </c>
      <c r="D1021" s="16" t="s">
        <v>101</v>
      </c>
      <c r="G1021" s="164">
        <v>50203050</v>
      </c>
      <c r="H1021" s="15">
        <v>13853.5</v>
      </c>
    </row>
    <row r="1022" spans="1:9" x14ac:dyDescent="0.2">
      <c r="E1022" s="16" t="s">
        <v>269</v>
      </c>
      <c r="G1022" s="164">
        <v>10104040</v>
      </c>
      <c r="I1022" s="15">
        <v>13111.35</v>
      </c>
    </row>
    <row r="1023" spans="1:9" x14ac:dyDescent="0.2">
      <c r="E1023" s="16" t="s">
        <v>625</v>
      </c>
      <c r="G1023" s="164">
        <v>20201010</v>
      </c>
      <c r="I1023" s="15">
        <v>742.15</v>
      </c>
    </row>
    <row r="1024" spans="1:9" x14ac:dyDescent="0.2">
      <c r="F1024" s="16" t="s">
        <v>1158</v>
      </c>
    </row>
    <row r="1026" spans="1:9" x14ac:dyDescent="0.2">
      <c r="A1026" s="16" t="s">
        <v>505</v>
      </c>
      <c r="B1026" s="16" t="s">
        <v>511</v>
      </c>
      <c r="C1026" s="6" t="s">
        <v>1157</v>
      </c>
      <c r="D1026" s="16" t="s">
        <v>632</v>
      </c>
      <c r="G1026" s="164">
        <v>50213040</v>
      </c>
      <c r="H1026" s="15">
        <v>5630</v>
      </c>
    </row>
    <row r="1027" spans="1:9" x14ac:dyDescent="0.2">
      <c r="E1027" s="16" t="s">
        <v>269</v>
      </c>
      <c r="G1027" s="164">
        <v>10104040</v>
      </c>
      <c r="I1027" s="15">
        <v>5630</v>
      </c>
    </row>
    <row r="1028" spans="1:9" x14ac:dyDescent="0.2">
      <c r="F1028" s="16" t="s">
        <v>1156</v>
      </c>
    </row>
    <row r="1030" spans="1:9" x14ac:dyDescent="0.2">
      <c r="A1030" s="16" t="s">
        <v>505</v>
      </c>
      <c r="B1030" s="16" t="s">
        <v>511</v>
      </c>
      <c r="C1030" s="6" t="s">
        <v>1155</v>
      </c>
      <c r="D1030" s="16" t="s">
        <v>194</v>
      </c>
      <c r="G1030" s="164">
        <v>19901030</v>
      </c>
      <c r="H1030" s="15">
        <v>16700</v>
      </c>
    </row>
    <row r="1031" spans="1:9" x14ac:dyDescent="0.2">
      <c r="E1031" s="16" t="s">
        <v>269</v>
      </c>
      <c r="G1031" s="164">
        <v>10104040</v>
      </c>
      <c r="I1031" s="15">
        <v>16700</v>
      </c>
    </row>
    <row r="1032" spans="1:9" x14ac:dyDescent="0.2">
      <c r="F1032" s="16" t="s">
        <v>1154</v>
      </c>
    </row>
    <row r="1034" spans="1:9" x14ac:dyDescent="0.2">
      <c r="A1034" s="16" t="s">
        <v>505</v>
      </c>
      <c r="B1034" s="16" t="s">
        <v>511</v>
      </c>
      <c r="C1034" s="6" t="s">
        <v>1153</v>
      </c>
      <c r="D1034" s="16" t="s">
        <v>194</v>
      </c>
      <c r="G1034" s="164">
        <v>19901030</v>
      </c>
      <c r="H1034" s="15">
        <v>301000</v>
      </c>
    </row>
    <row r="1035" spans="1:9" x14ac:dyDescent="0.2">
      <c r="E1035" s="16" t="s">
        <v>269</v>
      </c>
      <c r="G1035" s="164">
        <v>10104040</v>
      </c>
      <c r="I1035" s="15">
        <v>301000</v>
      </c>
    </row>
    <row r="1036" spans="1:9" x14ac:dyDescent="0.2">
      <c r="F1036" s="16" t="s">
        <v>1152</v>
      </c>
    </row>
    <row r="1038" spans="1:9" x14ac:dyDescent="0.2">
      <c r="A1038" s="16" t="s">
        <v>505</v>
      </c>
      <c r="B1038" s="16" t="s">
        <v>511</v>
      </c>
      <c r="C1038" s="6" t="s">
        <v>1151</v>
      </c>
      <c r="D1038" s="16" t="s">
        <v>53</v>
      </c>
      <c r="G1038" s="164">
        <v>50214990</v>
      </c>
      <c r="H1038" s="15">
        <v>100000</v>
      </c>
    </row>
    <row r="1039" spans="1:9" x14ac:dyDescent="0.2">
      <c r="E1039" s="16" t="s">
        <v>269</v>
      </c>
      <c r="G1039" s="164">
        <v>10104040</v>
      </c>
      <c r="I1039" s="15">
        <v>100000</v>
      </c>
    </row>
    <row r="1040" spans="1:9" x14ac:dyDescent="0.2">
      <c r="F1040" s="16" t="s">
        <v>1150</v>
      </c>
    </row>
    <row r="1042" spans="1:9" x14ac:dyDescent="0.2">
      <c r="A1042" s="16" t="s">
        <v>505</v>
      </c>
      <c r="B1042" s="16" t="s">
        <v>511</v>
      </c>
      <c r="C1042" s="6" t="s">
        <v>1149</v>
      </c>
      <c r="D1042" s="16" t="s">
        <v>160</v>
      </c>
      <c r="G1042" s="164">
        <v>29999990</v>
      </c>
      <c r="H1042" s="15">
        <v>1200</v>
      </c>
    </row>
    <row r="1043" spans="1:9" x14ac:dyDescent="0.2">
      <c r="E1043" s="16" t="s">
        <v>269</v>
      </c>
      <c r="G1043" s="164">
        <v>10104040</v>
      </c>
      <c r="I1043" s="15">
        <v>1200</v>
      </c>
    </row>
    <row r="1044" spans="1:9" x14ac:dyDescent="0.2">
      <c r="F1044" s="16" t="s">
        <v>1148</v>
      </c>
    </row>
    <row r="1046" spans="1:9" x14ac:dyDescent="0.2">
      <c r="A1046" s="16" t="s">
        <v>505</v>
      </c>
      <c r="B1046" s="16" t="s">
        <v>511</v>
      </c>
      <c r="C1046" s="6" t="s">
        <v>1147</v>
      </c>
      <c r="D1046" s="16" t="s">
        <v>160</v>
      </c>
      <c r="G1046" s="164">
        <v>29999990</v>
      </c>
      <c r="H1046" s="15">
        <v>500</v>
      </c>
    </row>
    <row r="1047" spans="1:9" x14ac:dyDescent="0.2">
      <c r="E1047" s="16" t="s">
        <v>269</v>
      </c>
      <c r="G1047" s="164">
        <v>10104040</v>
      </c>
      <c r="I1047" s="15">
        <v>500</v>
      </c>
    </row>
    <row r="1048" spans="1:9" x14ac:dyDescent="0.2">
      <c r="F1048" s="16" t="s">
        <v>1146</v>
      </c>
    </row>
    <row r="1050" spans="1:9" x14ac:dyDescent="0.2">
      <c r="A1050" s="16" t="s">
        <v>505</v>
      </c>
      <c r="B1050" s="16" t="s">
        <v>511</v>
      </c>
      <c r="C1050" s="6" t="s">
        <v>1145</v>
      </c>
      <c r="D1050" s="16" t="s">
        <v>160</v>
      </c>
      <c r="G1050" s="164">
        <v>29999990</v>
      </c>
      <c r="H1050" s="15">
        <v>17700</v>
      </c>
    </row>
    <row r="1051" spans="1:9" x14ac:dyDescent="0.2">
      <c r="E1051" s="16" t="s">
        <v>269</v>
      </c>
      <c r="G1051" s="164">
        <v>10104040</v>
      </c>
      <c r="I1051" s="15">
        <v>17700</v>
      </c>
    </row>
    <row r="1052" spans="1:9" x14ac:dyDescent="0.2">
      <c r="F1052" s="16" t="s">
        <v>1144</v>
      </c>
    </row>
    <row r="1054" spans="1:9" x14ac:dyDescent="0.2">
      <c r="A1054" s="16" t="s">
        <v>505</v>
      </c>
      <c r="B1054" s="16" t="s">
        <v>511</v>
      </c>
      <c r="C1054" s="6" t="s">
        <v>1143</v>
      </c>
      <c r="D1054" s="16" t="s">
        <v>160</v>
      </c>
      <c r="G1054" s="164">
        <v>29999990</v>
      </c>
      <c r="H1054" s="15">
        <v>27591.65</v>
      </c>
    </row>
    <row r="1055" spans="1:9" x14ac:dyDescent="0.2">
      <c r="E1055" s="16" t="s">
        <v>269</v>
      </c>
      <c r="G1055" s="164">
        <v>10104040</v>
      </c>
      <c r="I1055" s="15">
        <v>27591.65</v>
      </c>
    </row>
    <row r="1056" spans="1:9" x14ac:dyDescent="0.2">
      <c r="F1056" s="16" t="s">
        <v>1142</v>
      </c>
    </row>
    <row r="1058" spans="1:9" x14ac:dyDescent="0.2">
      <c r="A1058" s="16" t="s">
        <v>505</v>
      </c>
      <c r="B1058" s="16" t="s">
        <v>511</v>
      </c>
      <c r="C1058" s="6" t="s">
        <v>1141</v>
      </c>
      <c r="D1058" s="16" t="s">
        <v>160</v>
      </c>
      <c r="G1058" s="164">
        <v>29999990</v>
      </c>
      <c r="H1058" s="15">
        <v>7350</v>
      </c>
    </row>
    <row r="1059" spans="1:9" x14ac:dyDescent="0.2">
      <c r="E1059" s="16" t="s">
        <v>269</v>
      </c>
      <c r="G1059" s="164">
        <v>10104040</v>
      </c>
      <c r="I1059" s="15">
        <v>7350</v>
      </c>
    </row>
    <row r="1060" spans="1:9" x14ac:dyDescent="0.2">
      <c r="F1060" s="16" t="s">
        <v>1140</v>
      </c>
    </row>
    <row r="1062" spans="1:9" x14ac:dyDescent="0.2">
      <c r="A1062" s="16" t="s">
        <v>505</v>
      </c>
      <c r="B1062" s="16" t="s">
        <v>511</v>
      </c>
      <c r="C1062" s="6" t="s">
        <v>1139</v>
      </c>
      <c r="D1062" s="16" t="s">
        <v>160</v>
      </c>
      <c r="G1062" s="164">
        <v>29999990</v>
      </c>
      <c r="H1062" s="15">
        <v>125385</v>
      </c>
    </row>
    <row r="1063" spans="1:9" x14ac:dyDescent="0.2">
      <c r="E1063" s="16" t="s">
        <v>269</v>
      </c>
      <c r="G1063" s="164">
        <v>10104040</v>
      </c>
      <c r="I1063" s="15">
        <v>125385</v>
      </c>
    </row>
    <row r="1064" spans="1:9" x14ac:dyDescent="0.2">
      <c r="F1064" s="16" t="s">
        <v>1138</v>
      </c>
    </row>
    <row r="1066" spans="1:9" x14ac:dyDescent="0.2">
      <c r="A1066" s="16" t="s">
        <v>505</v>
      </c>
      <c r="B1066" s="16" t="s">
        <v>504</v>
      </c>
      <c r="C1066" s="6" t="s">
        <v>1137</v>
      </c>
      <c r="D1066" s="16" t="s">
        <v>53</v>
      </c>
      <c r="G1066" s="164">
        <v>50214990</v>
      </c>
      <c r="H1066" s="15">
        <v>65000</v>
      </c>
    </row>
    <row r="1067" spans="1:9" x14ac:dyDescent="0.2">
      <c r="E1067" s="16" t="s">
        <v>269</v>
      </c>
      <c r="G1067" s="164">
        <v>10104040</v>
      </c>
      <c r="I1067" s="15">
        <v>61750</v>
      </c>
    </row>
    <row r="1068" spans="1:9" x14ac:dyDescent="0.2">
      <c r="E1068" s="16" t="s">
        <v>625</v>
      </c>
      <c r="G1068" s="164">
        <v>20201010</v>
      </c>
      <c r="I1068" s="15">
        <v>3250</v>
      </c>
    </row>
    <row r="1069" spans="1:9" x14ac:dyDescent="0.2">
      <c r="F1069" s="16" t="s">
        <v>1136</v>
      </c>
    </row>
    <row r="1071" spans="1:9" x14ac:dyDescent="0.2">
      <c r="A1071" s="16" t="s">
        <v>505</v>
      </c>
      <c r="B1071" s="16" t="s">
        <v>504</v>
      </c>
      <c r="C1071" s="6" t="s">
        <v>1135</v>
      </c>
      <c r="D1071" s="16" t="s">
        <v>53</v>
      </c>
      <c r="G1071" s="164">
        <v>50214990</v>
      </c>
      <c r="H1071" s="15">
        <v>30000</v>
      </c>
    </row>
    <row r="1072" spans="1:9" x14ac:dyDescent="0.2">
      <c r="E1072" s="16" t="s">
        <v>269</v>
      </c>
      <c r="G1072" s="164">
        <v>10104040</v>
      </c>
      <c r="I1072" s="15">
        <v>28125</v>
      </c>
    </row>
    <row r="1073" spans="1:9" x14ac:dyDescent="0.2">
      <c r="E1073" s="16" t="s">
        <v>625</v>
      </c>
      <c r="G1073" s="164">
        <v>20201010</v>
      </c>
      <c r="I1073" s="15">
        <v>1875</v>
      </c>
    </row>
    <row r="1074" spans="1:9" x14ac:dyDescent="0.2">
      <c r="F1074" s="16" t="s">
        <v>1134</v>
      </c>
    </row>
    <row r="1076" spans="1:9" x14ac:dyDescent="0.2">
      <c r="A1076" s="16" t="s">
        <v>505</v>
      </c>
      <c r="B1076" s="16" t="s">
        <v>504</v>
      </c>
      <c r="C1076" s="6" t="s">
        <v>1133</v>
      </c>
      <c r="D1076" s="16" t="s">
        <v>53</v>
      </c>
      <c r="G1076" s="164">
        <v>50214990</v>
      </c>
      <c r="H1076" s="15">
        <v>75000</v>
      </c>
    </row>
    <row r="1077" spans="1:9" x14ac:dyDescent="0.2">
      <c r="E1077" s="16" t="s">
        <v>269</v>
      </c>
      <c r="G1077" s="164">
        <v>10104040</v>
      </c>
      <c r="I1077" s="15">
        <v>70312.5</v>
      </c>
    </row>
    <row r="1078" spans="1:9" x14ac:dyDescent="0.2">
      <c r="E1078" s="16" t="s">
        <v>625</v>
      </c>
      <c r="G1078" s="164">
        <v>20201010</v>
      </c>
      <c r="I1078" s="15">
        <v>4687.5</v>
      </c>
    </row>
    <row r="1079" spans="1:9" x14ac:dyDescent="0.2">
      <c r="F1079" s="16" t="s">
        <v>1132</v>
      </c>
    </row>
    <row r="1081" spans="1:9" x14ac:dyDescent="0.2">
      <c r="A1081" s="16" t="s">
        <v>505</v>
      </c>
      <c r="B1081" s="16" t="s">
        <v>504</v>
      </c>
      <c r="C1081" s="6" t="s">
        <v>1131</v>
      </c>
      <c r="D1081" s="16" t="s">
        <v>49</v>
      </c>
      <c r="G1081" s="164">
        <v>50215020</v>
      </c>
      <c r="H1081" s="15">
        <v>1125</v>
      </c>
    </row>
    <row r="1082" spans="1:9" x14ac:dyDescent="0.2">
      <c r="E1082" s="16" t="s">
        <v>269</v>
      </c>
      <c r="G1082" s="164">
        <v>10104040</v>
      </c>
      <c r="I1082" s="15">
        <v>1125</v>
      </c>
    </row>
    <row r="1083" spans="1:9" x14ac:dyDescent="0.2">
      <c r="F1083" s="16" t="s">
        <v>1130</v>
      </c>
    </row>
    <row r="1085" spans="1:9" x14ac:dyDescent="0.2">
      <c r="A1085" s="16" t="s">
        <v>505</v>
      </c>
      <c r="B1085" s="16" t="s">
        <v>504</v>
      </c>
      <c r="C1085" s="6" t="s">
        <v>1129</v>
      </c>
      <c r="D1085" s="16" t="s">
        <v>53</v>
      </c>
      <c r="G1085" s="164">
        <v>50214990</v>
      </c>
      <c r="H1085" s="15">
        <v>20000</v>
      </c>
    </row>
    <row r="1086" spans="1:9" x14ac:dyDescent="0.2">
      <c r="E1086" s="16" t="s">
        <v>269</v>
      </c>
      <c r="G1086" s="164">
        <v>10104040</v>
      </c>
      <c r="I1086" s="15">
        <v>18750</v>
      </c>
    </row>
    <row r="1087" spans="1:9" x14ac:dyDescent="0.2">
      <c r="E1087" s="16" t="s">
        <v>625</v>
      </c>
      <c r="G1087" s="164">
        <v>20201010</v>
      </c>
      <c r="I1087" s="15">
        <v>1250</v>
      </c>
    </row>
    <row r="1088" spans="1:9" x14ac:dyDescent="0.2">
      <c r="F1088" s="16" t="s">
        <v>1128</v>
      </c>
    </row>
    <row r="1090" spans="1:9" x14ac:dyDescent="0.2">
      <c r="A1090" s="16" t="s">
        <v>505</v>
      </c>
      <c r="B1090" s="16" t="s">
        <v>504</v>
      </c>
      <c r="C1090" s="6" t="s">
        <v>1127</v>
      </c>
      <c r="D1090" s="16" t="s">
        <v>194</v>
      </c>
      <c r="G1090" s="164">
        <v>19901030</v>
      </c>
      <c r="H1090" s="15">
        <v>48500</v>
      </c>
    </row>
    <row r="1091" spans="1:9" x14ac:dyDescent="0.2">
      <c r="E1091" s="16" t="s">
        <v>269</v>
      </c>
      <c r="G1091" s="164">
        <v>10104040</v>
      </c>
      <c r="I1091" s="15">
        <v>48500</v>
      </c>
    </row>
    <row r="1092" spans="1:9" x14ac:dyDescent="0.2">
      <c r="F1092" s="16" t="s">
        <v>1126</v>
      </c>
    </row>
    <row r="1094" spans="1:9" x14ac:dyDescent="0.2">
      <c r="A1094" s="16" t="s">
        <v>505</v>
      </c>
      <c r="B1094" s="16" t="s">
        <v>504</v>
      </c>
      <c r="C1094" s="6" t="s">
        <v>1125</v>
      </c>
      <c r="D1094" s="16" t="s">
        <v>53</v>
      </c>
      <c r="G1094" s="164">
        <v>50214990</v>
      </c>
      <c r="H1094" s="15">
        <v>20000</v>
      </c>
    </row>
    <row r="1095" spans="1:9" x14ac:dyDescent="0.2">
      <c r="E1095" s="16" t="s">
        <v>269</v>
      </c>
      <c r="G1095" s="164">
        <v>10104040</v>
      </c>
      <c r="I1095" s="15">
        <v>18750</v>
      </c>
    </row>
    <row r="1096" spans="1:9" x14ac:dyDescent="0.2">
      <c r="E1096" s="16" t="s">
        <v>625</v>
      </c>
      <c r="G1096" s="164">
        <v>20201010</v>
      </c>
      <c r="I1096" s="15">
        <v>1250</v>
      </c>
    </row>
    <row r="1097" spans="1:9" x14ac:dyDescent="0.2">
      <c r="F1097" s="16" t="s">
        <v>1124</v>
      </c>
    </row>
    <row r="1099" spans="1:9" x14ac:dyDescent="0.2">
      <c r="A1099" s="16" t="s">
        <v>505</v>
      </c>
      <c r="B1099" s="16" t="s">
        <v>504</v>
      </c>
      <c r="C1099" s="6" t="s">
        <v>1123</v>
      </c>
      <c r="D1099" s="16" t="s">
        <v>53</v>
      </c>
      <c r="G1099" s="164">
        <v>50214990</v>
      </c>
      <c r="H1099" s="15">
        <v>60000</v>
      </c>
    </row>
    <row r="1100" spans="1:9" x14ac:dyDescent="0.2">
      <c r="E1100" s="16" t="s">
        <v>269</v>
      </c>
      <c r="G1100" s="164">
        <v>10104040</v>
      </c>
      <c r="I1100" s="15">
        <v>56250</v>
      </c>
    </row>
    <row r="1101" spans="1:9" x14ac:dyDescent="0.2">
      <c r="E1101" s="16" t="s">
        <v>625</v>
      </c>
      <c r="G1101" s="164">
        <v>20201010</v>
      </c>
      <c r="I1101" s="15">
        <v>3750</v>
      </c>
    </row>
    <row r="1102" spans="1:9" x14ac:dyDescent="0.2">
      <c r="F1102" s="16" t="s">
        <v>1122</v>
      </c>
    </row>
    <row r="1104" spans="1:9" x14ac:dyDescent="0.2">
      <c r="A1104" s="16" t="s">
        <v>505</v>
      </c>
      <c r="B1104" s="16" t="s">
        <v>504</v>
      </c>
      <c r="C1104" s="6" t="s">
        <v>1121</v>
      </c>
      <c r="D1104" s="16" t="s">
        <v>53</v>
      </c>
      <c r="G1104" s="164">
        <v>50214990</v>
      </c>
      <c r="H1104" s="15">
        <v>50696.23</v>
      </c>
    </row>
    <row r="1105" spans="1:9" x14ac:dyDescent="0.2">
      <c r="E1105" s="16" t="s">
        <v>269</v>
      </c>
      <c r="G1105" s="164">
        <v>10104040</v>
      </c>
      <c r="I1105" s="15">
        <v>48161.42</v>
      </c>
    </row>
    <row r="1106" spans="1:9" x14ac:dyDescent="0.2">
      <c r="E1106" s="16" t="s">
        <v>625</v>
      </c>
      <c r="G1106" s="164">
        <v>20201010</v>
      </c>
      <c r="I1106" s="15">
        <v>2534.81</v>
      </c>
    </row>
    <row r="1107" spans="1:9" x14ac:dyDescent="0.2">
      <c r="F1107" s="16" t="s">
        <v>1120</v>
      </c>
    </row>
    <row r="1109" spans="1:9" x14ac:dyDescent="0.2">
      <c r="A1109" s="16" t="s">
        <v>505</v>
      </c>
      <c r="B1109" s="16" t="s">
        <v>504</v>
      </c>
      <c r="C1109" s="6" t="s">
        <v>1119</v>
      </c>
      <c r="D1109" s="16" t="s">
        <v>53</v>
      </c>
      <c r="G1109" s="164">
        <v>50214990</v>
      </c>
      <c r="H1109" s="15">
        <v>100000</v>
      </c>
    </row>
    <row r="1110" spans="1:9" x14ac:dyDescent="0.2">
      <c r="E1110" s="16" t="s">
        <v>269</v>
      </c>
      <c r="G1110" s="164">
        <v>10104040</v>
      </c>
      <c r="I1110" s="15">
        <v>93750</v>
      </c>
    </row>
    <row r="1111" spans="1:9" x14ac:dyDescent="0.2">
      <c r="E1111" s="16" t="s">
        <v>625</v>
      </c>
      <c r="G1111" s="164">
        <v>20201010</v>
      </c>
      <c r="I1111" s="15">
        <v>6250</v>
      </c>
    </row>
    <row r="1112" spans="1:9" x14ac:dyDescent="0.2">
      <c r="F1112" s="16" t="s">
        <v>1118</v>
      </c>
    </row>
    <row r="1114" spans="1:9" x14ac:dyDescent="0.2">
      <c r="A1114" s="16" t="s">
        <v>505</v>
      </c>
      <c r="B1114" s="16" t="s">
        <v>504</v>
      </c>
      <c r="C1114" s="6" t="s">
        <v>1117</v>
      </c>
      <c r="D1114" s="16" t="s">
        <v>53</v>
      </c>
      <c r="G1114" s="164">
        <v>50214990</v>
      </c>
      <c r="H1114" s="15">
        <v>25000</v>
      </c>
    </row>
    <row r="1115" spans="1:9" x14ac:dyDescent="0.2">
      <c r="E1115" s="16" t="s">
        <v>269</v>
      </c>
      <c r="G1115" s="164">
        <v>10104040</v>
      </c>
      <c r="I1115" s="15">
        <v>23750</v>
      </c>
    </row>
    <row r="1116" spans="1:9" x14ac:dyDescent="0.2">
      <c r="E1116" s="16" t="s">
        <v>625</v>
      </c>
      <c r="G1116" s="164">
        <v>20201010</v>
      </c>
      <c r="I1116" s="15">
        <v>1250</v>
      </c>
    </row>
    <row r="1117" spans="1:9" x14ac:dyDescent="0.2">
      <c r="F1117" s="16" t="s">
        <v>1116</v>
      </c>
    </row>
    <row r="1119" spans="1:9" x14ac:dyDescent="0.2">
      <c r="A1119" s="16" t="s">
        <v>505</v>
      </c>
      <c r="B1119" s="16" t="s">
        <v>504</v>
      </c>
      <c r="C1119" s="6" t="s">
        <v>1115</v>
      </c>
      <c r="D1119" s="16" t="s">
        <v>53</v>
      </c>
      <c r="G1119" s="164">
        <v>50214990</v>
      </c>
      <c r="H1119" s="15">
        <v>16000</v>
      </c>
    </row>
    <row r="1120" spans="1:9" x14ac:dyDescent="0.2">
      <c r="E1120" s="16" t="s">
        <v>269</v>
      </c>
      <c r="G1120" s="164">
        <v>10104040</v>
      </c>
      <c r="I1120" s="15">
        <v>15200</v>
      </c>
    </row>
    <row r="1121" spans="1:9" x14ac:dyDescent="0.2">
      <c r="E1121" s="16" t="s">
        <v>625</v>
      </c>
      <c r="G1121" s="164">
        <v>20201010</v>
      </c>
      <c r="I1121" s="15">
        <v>800</v>
      </c>
    </row>
    <row r="1122" spans="1:9" x14ac:dyDescent="0.2">
      <c r="F1122" s="16" t="s">
        <v>1114</v>
      </c>
    </row>
    <row r="1124" spans="1:9" x14ac:dyDescent="0.2">
      <c r="A1124" s="16" t="s">
        <v>505</v>
      </c>
      <c r="B1124" s="16" t="s">
        <v>504</v>
      </c>
      <c r="C1124" s="6" t="s">
        <v>1113</v>
      </c>
      <c r="D1124" s="16" t="s">
        <v>53</v>
      </c>
      <c r="G1124" s="164">
        <v>50214990</v>
      </c>
      <c r="H1124" s="15">
        <v>50000</v>
      </c>
    </row>
    <row r="1125" spans="1:9" x14ac:dyDescent="0.2">
      <c r="E1125" s="16" t="s">
        <v>269</v>
      </c>
      <c r="G1125" s="164">
        <v>10104040</v>
      </c>
      <c r="I1125" s="15">
        <v>47500</v>
      </c>
    </row>
    <row r="1126" spans="1:9" x14ac:dyDescent="0.2">
      <c r="E1126" s="16" t="s">
        <v>625</v>
      </c>
      <c r="G1126" s="164">
        <v>20201010</v>
      </c>
      <c r="I1126" s="15">
        <v>2500</v>
      </c>
    </row>
    <row r="1127" spans="1:9" x14ac:dyDescent="0.2">
      <c r="F1127" s="16" t="s">
        <v>1112</v>
      </c>
    </row>
    <row r="1129" spans="1:9" x14ac:dyDescent="0.2">
      <c r="A1129" s="16" t="s">
        <v>505</v>
      </c>
      <c r="B1129" s="16" t="s">
        <v>504</v>
      </c>
      <c r="C1129" s="6" t="s">
        <v>1111</v>
      </c>
      <c r="D1129" s="16" t="s">
        <v>53</v>
      </c>
      <c r="G1129" s="164">
        <v>50214990</v>
      </c>
      <c r="H1129" s="15">
        <v>30000</v>
      </c>
    </row>
    <row r="1130" spans="1:9" x14ac:dyDescent="0.2">
      <c r="E1130" s="16" t="s">
        <v>269</v>
      </c>
      <c r="G1130" s="164">
        <v>10104040</v>
      </c>
      <c r="I1130" s="15">
        <v>28125</v>
      </c>
    </row>
    <row r="1131" spans="1:9" x14ac:dyDescent="0.2">
      <c r="E1131" s="16" t="s">
        <v>625</v>
      </c>
      <c r="G1131" s="164">
        <v>20201010</v>
      </c>
      <c r="I1131" s="15">
        <v>1875</v>
      </c>
    </row>
    <row r="1132" spans="1:9" x14ac:dyDescent="0.2">
      <c r="F1132" s="16" t="s">
        <v>1110</v>
      </c>
    </row>
    <row r="1134" spans="1:9" x14ac:dyDescent="0.2">
      <c r="A1134" s="16" t="s">
        <v>505</v>
      </c>
      <c r="B1134" s="16" t="s">
        <v>504</v>
      </c>
      <c r="C1134" s="6" t="s">
        <v>1109</v>
      </c>
      <c r="D1134" s="16" t="s">
        <v>53</v>
      </c>
      <c r="G1134" s="164">
        <v>50214990</v>
      </c>
      <c r="H1134" s="15">
        <v>20000</v>
      </c>
    </row>
    <row r="1135" spans="1:9" x14ac:dyDescent="0.2">
      <c r="E1135" s="16" t="s">
        <v>269</v>
      </c>
      <c r="G1135" s="164">
        <v>10104040</v>
      </c>
      <c r="I1135" s="15">
        <v>18750</v>
      </c>
    </row>
    <row r="1136" spans="1:9" x14ac:dyDescent="0.2">
      <c r="E1136" s="16" t="s">
        <v>625</v>
      </c>
      <c r="G1136" s="164">
        <v>20201010</v>
      </c>
      <c r="I1136" s="15">
        <v>1250</v>
      </c>
    </row>
    <row r="1137" spans="1:9" x14ac:dyDescent="0.2">
      <c r="F1137" s="16" t="s">
        <v>1108</v>
      </c>
    </row>
    <row r="1139" spans="1:9" x14ac:dyDescent="0.2">
      <c r="A1139" s="16" t="s">
        <v>505</v>
      </c>
      <c r="B1139" s="16" t="s">
        <v>504</v>
      </c>
      <c r="C1139" s="6" t="s">
        <v>1107</v>
      </c>
      <c r="D1139" s="16" t="s">
        <v>53</v>
      </c>
      <c r="G1139" s="164">
        <v>50214990</v>
      </c>
      <c r="H1139" s="15">
        <v>50000</v>
      </c>
    </row>
    <row r="1140" spans="1:9" x14ac:dyDescent="0.2">
      <c r="E1140" s="16" t="s">
        <v>269</v>
      </c>
      <c r="G1140" s="164">
        <v>10104040</v>
      </c>
      <c r="I1140" s="15">
        <v>50000</v>
      </c>
    </row>
    <row r="1141" spans="1:9" x14ac:dyDescent="0.2">
      <c r="F1141" s="16" t="s">
        <v>1106</v>
      </c>
    </row>
    <row r="1143" spans="1:9" x14ac:dyDescent="0.2">
      <c r="A1143" s="16" t="s">
        <v>505</v>
      </c>
      <c r="B1143" s="16" t="s">
        <v>504</v>
      </c>
      <c r="C1143" s="6" t="s">
        <v>1105</v>
      </c>
      <c r="D1143" s="16" t="s">
        <v>53</v>
      </c>
      <c r="G1143" s="164">
        <v>50214990</v>
      </c>
      <c r="H1143" s="15">
        <v>50000</v>
      </c>
    </row>
    <row r="1144" spans="1:9" x14ac:dyDescent="0.2">
      <c r="E1144" s="16" t="s">
        <v>269</v>
      </c>
      <c r="G1144" s="164">
        <v>10104040</v>
      </c>
      <c r="I1144" s="15">
        <v>47500</v>
      </c>
    </row>
    <row r="1145" spans="1:9" x14ac:dyDescent="0.2">
      <c r="E1145" s="16" t="s">
        <v>625</v>
      </c>
      <c r="G1145" s="164">
        <v>20201010</v>
      </c>
      <c r="I1145" s="15">
        <v>2500</v>
      </c>
    </row>
    <row r="1146" spans="1:9" x14ac:dyDescent="0.2">
      <c r="F1146" s="16" t="s">
        <v>1104</v>
      </c>
    </row>
    <row r="1148" spans="1:9" x14ac:dyDescent="0.2">
      <c r="A1148" s="16" t="s">
        <v>505</v>
      </c>
      <c r="B1148" s="16" t="s">
        <v>504</v>
      </c>
      <c r="C1148" s="6" t="s">
        <v>1103</v>
      </c>
      <c r="D1148" s="16" t="s">
        <v>53</v>
      </c>
      <c r="G1148" s="164">
        <v>50214990</v>
      </c>
      <c r="H1148" s="15">
        <v>38000</v>
      </c>
    </row>
    <row r="1149" spans="1:9" x14ac:dyDescent="0.2">
      <c r="E1149" s="16" t="s">
        <v>269</v>
      </c>
      <c r="G1149" s="164">
        <v>10104040</v>
      </c>
      <c r="I1149" s="15">
        <v>35625</v>
      </c>
    </row>
    <row r="1150" spans="1:9" x14ac:dyDescent="0.2">
      <c r="E1150" s="16" t="s">
        <v>625</v>
      </c>
      <c r="G1150" s="164">
        <v>20201010</v>
      </c>
      <c r="I1150" s="15">
        <v>2375</v>
      </c>
    </row>
    <row r="1151" spans="1:9" x14ac:dyDescent="0.2">
      <c r="F1151" s="16" t="s">
        <v>1102</v>
      </c>
    </row>
    <row r="1153" spans="1:9" x14ac:dyDescent="0.2">
      <c r="A1153" s="16" t="s">
        <v>505</v>
      </c>
      <c r="B1153" s="16" t="s">
        <v>504</v>
      </c>
      <c r="C1153" s="6" t="s">
        <v>1101</v>
      </c>
      <c r="D1153" s="16" t="s">
        <v>53</v>
      </c>
      <c r="G1153" s="164">
        <v>50214990</v>
      </c>
      <c r="H1153" s="15">
        <v>50000</v>
      </c>
    </row>
    <row r="1154" spans="1:9" x14ac:dyDescent="0.2">
      <c r="E1154" s="16" t="s">
        <v>269</v>
      </c>
      <c r="G1154" s="164">
        <v>10104040</v>
      </c>
      <c r="I1154" s="15">
        <v>46875</v>
      </c>
    </row>
    <row r="1155" spans="1:9" x14ac:dyDescent="0.2">
      <c r="E1155" s="16" t="s">
        <v>625</v>
      </c>
      <c r="G1155" s="164">
        <v>20201010</v>
      </c>
      <c r="I1155" s="15">
        <v>3125</v>
      </c>
    </row>
    <row r="1156" spans="1:9" x14ac:dyDescent="0.2">
      <c r="F1156" s="16" t="s">
        <v>1100</v>
      </c>
    </row>
    <row r="1158" spans="1:9" x14ac:dyDescent="0.2">
      <c r="A1158" s="16" t="s">
        <v>505</v>
      </c>
      <c r="B1158" s="16" t="s">
        <v>504</v>
      </c>
      <c r="C1158" s="6" t="s">
        <v>1099</v>
      </c>
      <c r="D1158" s="16" t="s">
        <v>53</v>
      </c>
      <c r="G1158" s="164">
        <v>50214990</v>
      </c>
      <c r="H1158" s="15">
        <v>50000</v>
      </c>
    </row>
    <row r="1159" spans="1:9" x14ac:dyDescent="0.2">
      <c r="E1159" s="16" t="s">
        <v>269</v>
      </c>
      <c r="G1159" s="164">
        <v>10104040</v>
      </c>
      <c r="I1159" s="15">
        <v>46875</v>
      </c>
    </row>
    <row r="1160" spans="1:9" x14ac:dyDescent="0.2">
      <c r="E1160" s="16" t="s">
        <v>625</v>
      </c>
      <c r="G1160" s="164">
        <v>20201010</v>
      </c>
      <c r="I1160" s="15">
        <v>3125</v>
      </c>
    </row>
    <row r="1161" spans="1:9" x14ac:dyDescent="0.2">
      <c r="F1161" s="16" t="s">
        <v>1098</v>
      </c>
    </row>
    <row r="1163" spans="1:9" x14ac:dyDescent="0.2">
      <c r="A1163" s="16" t="s">
        <v>505</v>
      </c>
      <c r="B1163" s="16" t="s">
        <v>504</v>
      </c>
      <c r="C1163" s="6" t="s">
        <v>1097</v>
      </c>
      <c r="D1163" s="16" t="s">
        <v>53</v>
      </c>
      <c r="G1163" s="164">
        <v>50214990</v>
      </c>
      <c r="H1163" s="15">
        <v>25000</v>
      </c>
    </row>
    <row r="1164" spans="1:9" x14ac:dyDescent="0.2">
      <c r="E1164" s="16" t="s">
        <v>269</v>
      </c>
      <c r="G1164" s="164">
        <v>10104040</v>
      </c>
      <c r="I1164" s="15">
        <v>23437.5</v>
      </c>
    </row>
    <row r="1165" spans="1:9" x14ac:dyDescent="0.2">
      <c r="E1165" s="16" t="s">
        <v>625</v>
      </c>
      <c r="G1165" s="164">
        <v>20201010</v>
      </c>
      <c r="I1165" s="15">
        <v>1562.5</v>
      </c>
    </row>
    <row r="1166" spans="1:9" x14ac:dyDescent="0.2">
      <c r="F1166" s="16" t="s">
        <v>1096</v>
      </c>
    </row>
    <row r="1168" spans="1:9" x14ac:dyDescent="0.2">
      <c r="A1168" s="16" t="s">
        <v>505</v>
      </c>
      <c r="B1168" s="16" t="s">
        <v>504</v>
      </c>
      <c r="C1168" s="6" t="s">
        <v>1095</v>
      </c>
      <c r="D1168" s="16" t="s">
        <v>53</v>
      </c>
      <c r="G1168" s="164">
        <v>50214990</v>
      </c>
      <c r="H1168" s="15">
        <v>75000</v>
      </c>
    </row>
    <row r="1169" spans="1:9" x14ac:dyDescent="0.2">
      <c r="E1169" s="16" t="s">
        <v>269</v>
      </c>
      <c r="G1169" s="164">
        <v>10104040</v>
      </c>
      <c r="I1169" s="15">
        <v>71250</v>
      </c>
    </row>
    <row r="1170" spans="1:9" x14ac:dyDescent="0.2">
      <c r="E1170" s="16" t="s">
        <v>625</v>
      </c>
      <c r="G1170" s="164">
        <v>20201010</v>
      </c>
      <c r="I1170" s="15">
        <v>3750</v>
      </c>
    </row>
    <row r="1171" spans="1:9" x14ac:dyDescent="0.2">
      <c r="F1171" s="16" t="s">
        <v>1094</v>
      </c>
    </row>
    <row r="1173" spans="1:9" x14ac:dyDescent="0.2">
      <c r="A1173" s="16" t="s">
        <v>505</v>
      </c>
      <c r="B1173" s="16" t="s">
        <v>504</v>
      </c>
      <c r="C1173" s="6" t="s">
        <v>1093</v>
      </c>
      <c r="D1173" s="16" t="s">
        <v>93</v>
      </c>
      <c r="G1173" s="164">
        <v>50203090</v>
      </c>
      <c r="H1173" s="15">
        <v>39789.14</v>
      </c>
    </row>
    <row r="1174" spans="1:9" x14ac:dyDescent="0.2">
      <c r="E1174" s="16" t="s">
        <v>269</v>
      </c>
      <c r="G1174" s="164">
        <v>10104040</v>
      </c>
      <c r="I1174" s="15">
        <v>37657.58</v>
      </c>
    </row>
    <row r="1175" spans="1:9" x14ac:dyDescent="0.2">
      <c r="E1175" s="16" t="s">
        <v>625</v>
      </c>
      <c r="G1175" s="164">
        <v>20201010</v>
      </c>
      <c r="I1175" s="15">
        <v>2131.56</v>
      </c>
    </row>
    <row r="1176" spans="1:9" x14ac:dyDescent="0.2">
      <c r="F1176" s="16" t="s">
        <v>1092</v>
      </c>
    </row>
    <row r="1178" spans="1:9" x14ac:dyDescent="0.2">
      <c r="A1178" s="16" t="s">
        <v>505</v>
      </c>
      <c r="B1178" s="16" t="s">
        <v>504</v>
      </c>
      <c r="C1178" s="6" t="s">
        <v>1091</v>
      </c>
      <c r="D1178" s="16" t="s">
        <v>53</v>
      </c>
      <c r="G1178" s="164">
        <v>50214990</v>
      </c>
      <c r="H1178" s="15">
        <v>40000</v>
      </c>
    </row>
    <row r="1179" spans="1:9" x14ac:dyDescent="0.2">
      <c r="E1179" s="16" t="s">
        <v>269</v>
      </c>
      <c r="G1179" s="164">
        <v>10104040</v>
      </c>
      <c r="I1179" s="15">
        <v>40000</v>
      </c>
    </row>
    <row r="1180" spans="1:9" x14ac:dyDescent="0.2">
      <c r="F1180" s="16" t="s">
        <v>1090</v>
      </c>
    </row>
    <row r="1182" spans="1:9" x14ac:dyDescent="0.2">
      <c r="A1182" s="16" t="s">
        <v>505</v>
      </c>
      <c r="B1182" s="16" t="s">
        <v>504</v>
      </c>
      <c r="C1182" s="6" t="s">
        <v>1089</v>
      </c>
      <c r="D1182" s="16" t="s">
        <v>53</v>
      </c>
      <c r="G1182" s="164">
        <v>50214990</v>
      </c>
      <c r="H1182" s="15">
        <v>40000</v>
      </c>
    </row>
    <row r="1183" spans="1:9" x14ac:dyDescent="0.2">
      <c r="E1183" s="16" t="s">
        <v>269</v>
      </c>
      <c r="G1183" s="164">
        <v>10104040</v>
      </c>
      <c r="I1183" s="15">
        <v>38000</v>
      </c>
    </row>
    <row r="1184" spans="1:9" x14ac:dyDescent="0.2">
      <c r="E1184" s="16" t="s">
        <v>625</v>
      </c>
      <c r="G1184" s="164">
        <v>20201010</v>
      </c>
      <c r="I1184" s="15">
        <v>2000</v>
      </c>
    </row>
    <row r="1185" spans="1:9" x14ac:dyDescent="0.2">
      <c r="F1185" s="16" t="s">
        <v>1088</v>
      </c>
    </row>
    <row r="1187" spans="1:9" x14ac:dyDescent="0.2">
      <c r="A1187" s="16" t="s">
        <v>505</v>
      </c>
      <c r="B1187" s="16" t="s">
        <v>504</v>
      </c>
      <c r="C1187" s="6" t="s">
        <v>1087</v>
      </c>
      <c r="D1187" s="16" t="s">
        <v>53</v>
      </c>
      <c r="G1187" s="164">
        <v>50214990</v>
      </c>
      <c r="H1187" s="15">
        <v>30000</v>
      </c>
    </row>
    <row r="1188" spans="1:9" x14ac:dyDescent="0.2">
      <c r="E1188" s="16" t="s">
        <v>269</v>
      </c>
      <c r="G1188" s="164">
        <v>10104040</v>
      </c>
      <c r="I1188" s="15">
        <v>28500</v>
      </c>
    </row>
    <row r="1189" spans="1:9" x14ac:dyDescent="0.2">
      <c r="E1189" s="16" t="s">
        <v>625</v>
      </c>
      <c r="G1189" s="164">
        <v>20201010</v>
      </c>
      <c r="I1189" s="15">
        <v>1500</v>
      </c>
    </row>
    <row r="1190" spans="1:9" x14ac:dyDescent="0.2">
      <c r="F1190" s="16" t="s">
        <v>1086</v>
      </c>
    </row>
    <row r="1192" spans="1:9" x14ac:dyDescent="0.2">
      <c r="A1192" s="16" t="s">
        <v>505</v>
      </c>
      <c r="B1192" s="16" t="s">
        <v>504</v>
      </c>
      <c r="C1192" s="6" t="s">
        <v>1085</v>
      </c>
      <c r="D1192" s="16" t="s">
        <v>53</v>
      </c>
      <c r="G1192" s="164">
        <v>50214990</v>
      </c>
      <c r="H1192" s="15">
        <v>100000</v>
      </c>
    </row>
    <row r="1193" spans="1:9" x14ac:dyDescent="0.2">
      <c r="E1193" s="16" t="s">
        <v>269</v>
      </c>
      <c r="G1193" s="164">
        <v>10104040</v>
      </c>
      <c r="I1193" s="15">
        <v>95000</v>
      </c>
    </row>
    <row r="1194" spans="1:9" x14ac:dyDescent="0.2">
      <c r="E1194" s="16" t="s">
        <v>625</v>
      </c>
      <c r="G1194" s="164">
        <v>20201010</v>
      </c>
      <c r="I1194" s="15">
        <v>5000</v>
      </c>
    </row>
    <row r="1195" spans="1:9" x14ac:dyDescent="0.2">
      <c r="F1195" s="16" t="s">
        <v>1084</v>
      </c>
    </row>
    <row r="1197" spans="1:9" x14ac:dyDescent="0.2">
      <c r="A1197" s="16" t="s">
        <v>505</v>
      </c>
      <c r="B1197" s="16" t="s">
        <v>504</v>
      </c>
      <c r="C1197" s="6" t="s">
        <v>1083</v>
      </c>
      <c r="D1197" s="16" t="s">
        <v>53</v>
      </c>
      <c r="G1197" s="164">
        <v>50214990</v>
      </c>
      <c r="H1197" s="15">
        <v>75000</v>
      </c>
    </row>
    <row r="1198" spans="1:9" x14ac:dyDescent="0.2">
      <c r="E1198" s="16" t="s">
        <v>269</v>
      </c>
      <c r="G1198" s="164">
        <v>10104040</v>
      </c>
      <c r="I1198" s="15">
        <v>71250</v>
      </c>
    </row>
    <row r="1199" spans="1:9" x14ac:dyDescent="0.2">
      <c r="E1199" s="16" t="s">
        <v>625</v>
      </c>
      <c r="G1199" s="164">
        <v>20201010</v>
      </c>
      <c r="I1199" s="15">
        <v>3750</v>
      </c>
    </row>
    <row r="1200" spans="1:9" x14ac:dyDescent="0.2">
      <c r="F1200" s="16" t="s">
        <v>1082</v>
      </c>
    </row>
    <row r="1202" spans="1:9" x14ac:dyDescent="0.2">
      <c r="A1202" s="16" t="s">
        <v>505</v>
      </c>
      <c r="B1202" s="16" t="s">
        <v>504</v>
      </c>
      <c r="C1202" s="6" t="s">
        <v>1081</v>
      </c>
      <c r="D1202" s="16" t="s">
        <v>704</v>
      </c>
      <c r="G1202" s="164">
        <v>50203210</v>
      </c>
      <c r="H1202" s="15">
        <v>5250</v>
      </c>
    </row>
    <row r="1203" spans="1:9" x14ac:dyDescent="0.2">
      <c r="E1203" s="16" t="s">
        <v>269</v>
      </c>
      <c r="G1203" s="164">
        <v>10104040</v>
      </c>
      <c r="I1203" s="15">
        <v>4921.87</v>
      </c>
    </row>
    <row r="1204" spans="1:9" x14ac:dyDescent="0.2">
      <c r="E1204" s="16" t="s">
        <v>625</v>
      </c>
      <c r="G1204" s="164">
        <v>20201010</v>
      </c>
      <c r="I1204" s="15">
        <v>328.13</v>
      </c>
    </row>
    <row r="1205" spans="1:9" x14ac:dyDescent="0.2">
      <c r="F1205" s="16" t="s">
        <v>1080</v>
      </c>
    </row>
    <row r="1207" spans="1:9" x14ac:dyDescent="0.2">
      <c r="A1207" s="16" t="s">
        <v>505</v>
      </c>
      <c r="B1207" s="16" t="s">
        <v>504</v>
      </c>
      <c r="C1207" s="6" t="s">
        <v>1079</v>
      </c>
      <c r="D1207" s="16" t="s">
        <v>70</v>
      </c>
      <c r="G1207" s="164">
        <v>50205040</v>
      </c>
      <c r="H1207" s="15">
        <v>5489</v>
      </c>
    </row>
    <row r="1208" spans="1:9" x14ac:dyDescent="0.2">
      <c r="E1208" s="16" t="s">
        <v>269</v>
      </c>
      <c r="G1208" s="164">
        <v>10104040</v>
      </c>
      <c r="I1208" s="15">
        <v>5145.9399999999996</v>
      </c>
    </row>
    <row r="1209" spans="1:9" x14ac:dyDescent="0.2">
      <c r="E1209" s="16" t="s">
        <v>625</v>
      </c>
      <c r="G1209" s="164">
        <v>20201010</v>
      </c>
      <c r="I1209" s="15">
        <v>343.06</v>
      </c>
    </row>
    <row r="1210" spans="1:9" x14ac:dyDescent="0.2">
      <c r="F1210" s="16" t="s">
        <v>1078</v>
      </c>
    </row>
    <row r="1212" spans="1:9" x14ac:dyDescent="0.2">
      <c r="A1212" s="16" t="s">
        <v>505</v>
      </c>
      <c r="B1212" s="16" t="s">
        <v>504</v>
      </c>
      <c r="C1212" s="6" t="s">
        <v>1077</v>
      </c>
      <c r="D1212" s="16" t="s">
        <v>53</v>
      </c>
      <c r="G1212" s="164">
        <v>50214990</v>
      </c>
      <c r="H1212" s="15">
        <v>52000</v>
      </c>
    </row>
    <row r="1213" spans="1:9" x14ac:dyDescent="0.2">
      <c r="E1213" s="16" t="s">
        <v>269</v>
      </c>
      <c r="G1213" s="164">
        <v>10104040</v>
      </c>
      <c r="I1213" s="15">
        <v>52000</v>
      </c>
    </row>
    <row r="1214" spans="1:9" x14ac:dyDescent="0.2">
      <c r="F1214" s="16" t="s">
        <v>1076</v>
      </c>
    </row>
    <row r="1216" spans="1:9" x14ac:dyDescent="0.2">
      <c r="A1216" s="16" t="s">
        <v>505</v>
      </c>
      <c r="B1216" s="16" t="s">
        <v>504</v>
      </c>
      <c r="C1216" s="6" t="s">
        <v>1075</v>
      </c>
      <c r="D1216" s="16" t="s">
        <v>281</v>
      </c>
      <c r="G1216" s="164">
        <v>10101020</v>
      </c>
      <c r="H1216" s="15">
        <v>100000</v>
      </c>
    </row>
    <row r="1217" spans="3:9" x14ac:dyDescent="0.2">
      <c r="E1217" s="16" t="s">
        <v>269</v>
      </c>
      <c r="G1217" s="164">
        <v>10104040</v>
      </c>
      <c r="I1217" s="15">
        <v>100000</v>
      </c>
    </row>
    <row r="1218" spans="3:9" x14ac:dyDescent="0.2">
      <c r="F1218" s="16" t="s">
        <v>1074</v>
      </c>
    </row>
    <row r="1221" spans="3:9" x14ac:dyDescent="0.2">
      <c r="C1221" s="163" t="s">
        <v>498</v>
      </c>
      <c r="E1221" s="15">
        <v>35643645.880000003</v>
      </c>
      <c r="F1221" s="15">
        <v>35643645.880000003</v>
      </c>
    </row>
    <row r="1226" spans="3:9" x14ac:dyDescent="0.2">
      <c r="D1226" s="4" t="s">
        <v>501</v>
      </c>
    </row>
    <row r="1229" spans="3:9" x14ac:dyDescent="0.2">
      <c r="F1229" s="8" t="s">
        <v>5</v>
      </c>
    </row>
    <row r="1230" spans="3:9" x14ac:dyDescent="0.2">
      <c r="F1230" s="6" t="s">
        <v>500</v>
      </c>
    </row>
    <row r="1232" spans="3:9" x14ac:dyDescent="0.2">
      <c r="F1232" s="6" t="s">
        <v>2</v>
      </c>
    </row>
    <row r="1234" spans="1:7" x14ac:dyDescent="0.2">
      <c r="A1234" s="3" t="s">
        <v>1073</v>
      </c>
      <c r="G1234"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27"/>
  <sheetViews>
    <sheetView workbookViewId="0"/>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600</v>
      </c>
      <c r="C19" s="6" t="s">
        <v>1631</v>
      </c>
      <c r="D19" s="16" t="s">
        <v>180</v>
      </c>
      <c r="G19" s="164">
        <v>20101020</v>
      </c>
      <c r="H19" s="15">
        <v>54981.03</v>
      </c>
    </row>
    <row r="20" spans="1:9" x14ac:dyDescent="0.2">
      <c r="E20" s="16" t="s">
        <v>192</v>
      </c>
      <c r="G20" s="164">
        <v>19901040</v>
      </c>
      <c r="I20" s="15">
        <v>54981.03</v>
      </c>
    </row>
    <row r="21" spans="1:9" x14ac:dyDescent="0.2">
      <c r="F21" s="16" t="s">
        <v>1630</v>
      </c>
    </row>
    <row r="23" spans="1:9" x14ac:dyDescent="0.2">
      <c r="A23" s="16" t="s">
        <v>505</v>
      </c>
      <c r="B23" s="16" t="s">
        <v>541</v>
      </c>
      <c r="C23" s="6" t="s">
        <v>1629</v>
      </c>
      <c r="D23" s="16" t="s">
        <v>194</v>
      </c>
      <c r="G23" s="164">
        <v>19901030</v>
      </c>
      <c r="H23" s="15">
        <v>85496</v>
      </c>
    </row>
    <row r="24" spans="1:9" x14ac:dyDescent="0.2">
      <c r="E24" s="16" t="s">
        <v>158</v>
      </c>
      <c r="G24" s="164">
        <v>30101010</v>
      </c>
      <c r="I24" s="15">
        <v>85496</v>
      </c>
    </row>
    <row r="25" spans="1:9" x14ac:dyDescent="0.2">
      <c r="F25" s="16" t="s">
        <v>1628</v>
      </c>
    </row>
    <row r="27" spans="1:9" x14ac:dyDescent="0.2">
      <c r="A27" s="16" t="s">
        <v>505</v>
      </c>
      <c r="B27" s="16" t="s">
        <v>541</v>
      </c>
      <c r="C27" s="6" t="s">
        <v>1627</v>
      </c>
      <c r="D27" s="16" t="s">
        <v>269</v>
      </c>
      <c r="G27" s="164">
        <v>10104040</v>
      </c>
      <c r="H27" s="15">
        <v>23437.5</v>
      </c>
    </row>
    <row r="28" spans="1:9" x14ac:dyDescent="0.2">
      <c r="D28" s="16" t="s">
        <v>625</v>
      </c>
      <c r="G28" s="164">
        <v>20201010</v>
      </c>
      <c r="H28" s="15">
        <v>1562.5</v>
      </c>
    </row>
    <row r="29" spans="1:9" x14ac:dyDescent="0.2">
      <c r="E29" s="16" t="s">
        <v>53</v>
      </c>
      <c r="G29" s="164">
        <v>50214990</v>
      </c>
      <c r="I29" s="15">
        <v>25000</v>
      </c>
    </row>
    <row r="30" spans="1:9" x14ac:dyDescent="0.2">
      <c r="F30" s="16" t="s">
        <v>1626</v>
      </c>
    </row>
    <row r="32" spans="1:9" x14ac:dyDescent="0.2">
      <c r="A32" s="16" t="s">
        <v>505</v>
      </c>
      <c r="B32" s="16" t="s">
        <v>538</v>
      </c>
      <c r="C32" s="6" t="s">
        <v>1625</v>
      </c>
      <c r="D32" s="16" t="s">
        <v>160</v>
      </c>
      <c r="G32" s="164">
        <v>29999990</v>
      </c>
      <c r="H32" s="15">
        <v>206515.9</v>
      </c>
    </row>
    <row r="33" spans="1:9" x14ac:dyDescent="0.2">
      <c r="E33" s="16" t="s">
        <v>158</v>
      </c>
      <c r="G33" s="164">
        <v>30101010</v>
      </c>
      <c r="I33" s="15">
        <v>206515.9</v>
      </c>
    </row>
    <row r="34" spans="1:9" x14ac:dyDescent="0.2">
      <c r="F34" s="16" t="s">
        <v>1624</v>
      </c>
    </row>
    <row r="36" spans="1:9" x14ac:dyDescent="0.2">
      <c r="A36" s="16" t="s">
        <v>505</v>
      </c>
      <c r="B36" s="16" t="s">
        <v>522</v>
      </c>
      <c r="C36" s="6" t="s">
        <v>1623</v>
      </c>
      <c r="D36" s="16" t="s">
        <v>269</v>
      </c>
      <c r="G36" s="164">
        <v>10104040</v>
      </c>
      <c r="H36" s="15">
        <v>116550</v>
      </c>
    </row>
    <row r="37" spans="1:9" x14ac:dyDescent="0.2">
      <c r="E37" s="16" t="s">
        <v>610</v>
      </c>
      <c r="G37" s="164">
        <v>20201030</v>
      </c>
      <c r="I37" s="15">
        <v>116550</v>
      </c>
    </row>
    <row r="38" spans="1:9" x14ac:dyDescent="0.2">
      <c r="F38" s="16" t="s">
        <v>1622</v>
      </c>
    </row>
    <row r="40" spans="1:9" x14ac:dyDescent="0.2">
      <c r="A40" s="16" t="s">
        <v>505</v>
      </c>
      <c r="B40" s="16" t="s">
        <v>511</v>
      </c>
      <c r="C40" s="6" t="s">
        <v>1621</v>
      </c>
      <c r="D40" s="16" t="s">
        <v>194</v>
      </c>
      <c r="G40" s="164">
        <v>19901030</v>
      </c>
      <c r="H40" s="15">
        <v>60000</v>
      </c>
    </row>
    <row r="41" spans="1:9" x14ac:dyDescent="0.2">
      <c r="E41" s="16" t="s">
        <v>158</v>
      </c>
      <c r="G41" s="164">
        <v>30101010</v>
      </c>
      <c r="I41" s="15">
        <v>60000</v>
      </c>
    </row>
    <row r="42" spans="1:9" x14ac:dyDescent="0.2">
      <c r="F42" s="16" t="s">
        <v>1620</v>
      </c>
    </row>
    <row r="44" spans="1:9" x14ac:dyDescent="0.2">
      <c r="A44" s="16" t="s">
        <v>505</v>
      </c>
      <c r="B44" s="16" t="s">
        <v>511</v>
      </c>
      <c r="C44" s="6" t="s">
        <v>1619</v>
      </c>
      <c r="D44" s="16" t="s">
        <v>194</v>
      </c>
      <c r="G44" s="164">
        <v>19901030</v>
      </c>
      <c r="H44" s="15">
        <v>126000</v>
      </c>
    </row>
    <row r="45" spans="1:9" x14ac:dyDescent="0.2">
      <c r="E45" s="16" t="s">
        <v>158</v>
      </c>
      <c r="G45" s="164">
        <v>30101010</v>
      </c>
      <c r="I45" s="15">
        <v>126000</v>
      </c>
    </row>
    <row r="46" spans="1:9" x14ac:dyDescent="0.2">
      <c r="F46" s="16" t="s">
        <v>1618</v>
      </c>
    </row>
    <row r="48" spans="1:9" x14ac:dyDescent="0.2">
      <c r="A48" s="16" t="s">
        <v>505</v>
      </c>
      <c r="B48" s="16" t="s">
        <v>504</v>
      </c>
      <c r="C48" s="6" t="s">
        <v>1617</v>
      </c>
      <c r="D48" s="16" t="s">
        <v>269</v>
      </c>
      <c r="G48" s="164">
        <v>10104040</v>
      </c>
      <c r="H48" s="15">
        <v>71250</v>
      </c>
    </row>
    <row r="49" spans="1:9" x14ac:dyDescent="0.2">
      <c r="D49" s="16" t="s">
        <v>625</v>
      </c>
      <c r="G49" s="164">
        <v>20201010</v>
      </c>
      <c r="H49" s="15">
        <v>3750</v>
      </c>
    </row>
    <row r="50" spans="1:9" x14ac:dyDescent="0.2">
      <c r="E50" s="16" t="s">
        <v>53</v>
      </c>
      <c r="G50" s="164">
        <v>50214990</v>
      </c>
      <c r="I50" s="15">
        <v>75000</v>
      </c>
    </row>
    <row r="51" spans="1:9" x14ac:dyDescent="0.2">
      <c r="F51" s="16" t="s">
        <v>1616</v>
      </c>
    </row>
    <row r="53" spans="1:9" x14ac:dyDescent="0.2">
      <c r="A53" s="16" t="s">
        <v>505</v>
      </c>
      <c r="B53" s="16" t="s">
        <v>504</v>
      </c>
      <c r="C53" s="6" t="s">
        <v>1615</v>
      </c>
      <c r="D53" s="16" t="s">
        <v>269</v>
      </c>
      <c r="G53" s="164">
        <v>10104040</v>
      </c>
      <c r="H53" s="15">
        <v>18707.14</v>
      </c>
    </row>
    <row r="54" spans="1:9" x14ac:dyDescent="0.2">
      <c r="D54" s="16" t="s">
        <v>625</v>
      </c>
      <c r="G54" s="164">
        <v>20201010</v>
      </c>
      <c r="H54" s="15">
        <v>1292.8599999999999</v>
      </c>
    </row>
    <row r="55" spans="1:9" x14ac:dyDescent="0.2">
      <c r="E55" s="16" t="s">
        <v>53</v>
      </c>
      <c r="G55" s="164">
        <v>50214990</v>
      </c>
      <c r="I55" s="15">
        <v>20000</v>
      </c>
    </row>
    <row r="56" spans="1:9" x14ac:dyDescent="0.2">
      <c r="F56" s="16" t="s">
        <v>1614</v>
      </c>
    </row>
    <row r="58" spans="1:9" x14ac:dyDescent="0.2">
      <c r="A58" s="16" t="s">
        <v>505</v>
      </c>
      <c r="B58" s="16" t="s">
        <v>504</v>
      </c>
      <c r="C58" s="6" t="s">
        <v>1613</v>
      </c>
      <c r="D58" s="16" t="s">
        <v>269</v>
      </c>
      <c r="G58" s="164">
        <v>10104040</v>
      </c>
      <c r="H58" s="15">
        <v>18750</v>
      </c>
    </row>
    <row r="59" spans="1:9" x14ac:dyDescent="0.2">
      <c r="D59" s="16" t="s">
        <v>625</v>
      </c>
      <c r="G59" s="164">
        <v>20201010</v>
      </c>
      <c r="H59" s="15">
        <v>1250</v>
      </c>
    </row>
    <row r="60" spans="1:9" x14ac:dyDescent="0.2">
      <c r="E60" s="16" t="s">
        <v>53</v>
      </c>
      <c r="G60" s="164">
        <v>50214990</v>
      </c>
      <c r="I60" s="15">
        <v>20000</v>
      </c>
    </row>
    <row r="61" spans="1:9" x14ac:dyDescent="0.2">
      <c r="F61" s="16" t="s">
        <v>1612</v>
      </c>
    </row>
    <row r="63" spans="1:9" x14ac:dyDescent="0.2">
      <c r="A63" s="16" t="s">
        <v>505</v>
      </c>
      <c r="B63" s="16" t="s">
        <v>504</v>
      </c>
      <c r="C63" s="6" t="s">
        <v>1611</v>
      </c>
      <c r="D63" s="16" t="s">
        <v>269</v>
      </c>
      <c r="G63" s="164">
        <v>10104040</v>
      </c>
      <c r="H63" s="15">
        <v>23437.5</v>
      </c>
    </row>
    <row r="64" spans="1:9" x14ac:dyDescent="0.2">
      <c r="D64" s="16" t="s">
        <v>625</v>
      </c>
      <c r="G64" s="164">
        <v>20201010</v>
      </c>
      <c r="H64" s="15">
        <v>1562.5</v>
      </c>
    </row>
    <row r="65" spans="1:9" x14ac:dyDescent="0.2">
      <c r="E65" s="16" t="s">
        <v>53</v>
      </c>
      <c r="G65" s="164">
        <v>50214990</v>
      </c>
      <c r="I65" s="15">
        <v>25000</v>
      </c>
    </row>
    <row r="66" spans="1:9" x14ac:dyDescent="0.2">
      <c r="F66" s="16" t="s">
        <v>1610</v>
      </c>
    </row>
    <row r="68" spans="1:9" x14ac:dyDescent="0.2">
      <c r="A68" s="16" t="s">
        <v>505</v>
      </c>
      <c r="B68" s="16" t="s">
        <v>504</v>
      </c>
      <c r="C68" s="6" t="s">
        <v>1609</v>
      </c>
      <c r="D68" s="16" t="s">
        <v>269</v>
      </c>
      <c r="G68" s="164">
        <v>10104040</v>
      </c>
      <c r="H68" s="15">
        <v>70312.5</v>
      </c>
    </row>
    <row r="69" spans="1:9" x14ac:dyDescent="0.2">
      <c r="D69" s="16" t="s">
        <v>625</v>
      </c>
      <c r="G69" s="164">
        <v>20201010</v>
      </c>
      <c r="H69" s="15">
        <v>4687.5</v>
      </c>
    </row>
    <row r="70" spans="1:9" x14ac:dyDescent="0.2">
      <c r="E70" s="16" t="s">
        <v>53</v>
      </c>
      <c r="G70" s="164">
        <v>50214990</v>
      </c>
      <c r="I70" s="15">
        <v>75000</v>
      </c>
    </row>
    <row r="71" spans="1:9" x14ac:dyDescent="0.2">
      <c r="F71" s="16" t="s">
        <v>1608</v>
      </c>
    </row>
    <row r="73" spans="1:9" x14ac:dyDescent="0.2">
      <c r="A73" s="16" t="s">
        <v>505</v>
      </c>
      <c r="B73" s="16" t="s">
        <v>504</v>
      </c>
      <c r="C73" s="6" t="s">
        <v>1607</v>
      </c>
      <c r="D73" s="16" t="s">
        <v>269</v>
      </c>
      <c r="G73" s="164">
        <v>10104040</v>
      </c>
      <c r="H73" s="15">
        <v>37500</v>
      </c>
    </row>
    <row r="74" spans="1:9" x14ac:dyDescent="0.2">
      <c r="D74" s="16" t="s">
        <v>625</v>
      </c>
      <c r="G74" s="164">
        <v>20201010</v>
      </c>
      <c r="H74" s="15">
        <v>2500</v>
      </c>
    </row>
    <row r="75" spans="1:9" x14ac:dyDescent="0.2">
      <c r="E75" s="16" t="s">
        <v>53</v>
      </c>
      <c r="G75" s="164">
        <v>50214990</v>
      </c>
      <c r="I75" s="15">
        <v>40000</v>
      </c>
    </row>
    <row r="76" spans="1:9" x14ac:dyDescent="0.2">
      <c r="F76" s="16" t="s">
        <v>1606</v>
      </c>
    </row>
    <row r="78" spans="1:9" x14ac:dyDescent="0.2">
      <c r="A78" s="16" t="s">
        <v>505</v>
      </c>
      <c r="B78" s="16" t="s">
        <v>504</v>
      </c>
      <c r="C78" s="6" t="s">
        <v>1605</v>
      </c>
      <c r="D78" s="16" t="s">
        <v>269</v>
      </c>
      <c r="G78" s="164">
        <v>10104040</v>
      </c>
      <c r="H78" s="15">
        <v>23437.5</v>
      </c>
    </row>
    <row r="79" spans="1:9" x14ac:dyDescent="0.2">
      <c r="D79" s="16" t="s">
        <v>625</v>
      </c>
      <c r="G79" s="164">
        <v>20201010</v>
      </c>
      <c r="H79" s="15">
        <v>1562.5</v>
      </c>
    </row>
    <row r="80" spans="1:9" x14ac:dyDescent="0.2">
      <c r="E80" s="16" t="s">
        <v>53</v>
      </c>
      <c r="G80" s="164">
        <v>50214990</v>
      </c>
      <c r="I80" s="15">
        <v>25000</v>
      </c>
    </row>
    <row r="81" spans="1:9" x14ac:dyDescent="0.2">
      <c r="F81" s="16" t="s">
        <v>1604</v>
      </c>
    </row>
    <row r="83" spans="1:9" x14ac:dyDescent="0.2">
      <c r="A83" s="16" t="s">
        <v>505</v>
      </c>
      <c r="B83" s="16" t="s">
        <v>504</v>
      </c>
      <c r="C83" s="6" t="s">
        <v>1603</v>
      </c>
      <c r="D83" s="16" t="s">
        <v>269</v>
      </c>
      <c r="G83" s="164">
        <v>10104040</v>
      </c>
      <c r="H83" s="15">
        <v>28125</v>
      </c>
    </row>
    <row r="84" spans="1:9" x14ac:dyDescent="0.2">
      <c r="D84" s="16" t="s">
        <v>625</v>
      </c>
      <c r="G84" s="164">
        <v>20201010</v>
      </c>
      <c r="H84" s="15">
        <v>1875</v>
      </c>
    </row>
    <row r="85" spans="1:9" x14ac:dyDescent="0.2">
      <c r="E85" s="16" t="s">
        <v>53</v>
      </c>
      <c r="G85" s="164">
        <v>50214990</v>
      </c>
      <c r="I85" s="15">
        <v>30000</v>
      </c>
    </row>
    <row r="86" spans="1:9" x14ac:dyDescent="0.2">
      <c r="F86" s="16" t="s">
        <v>1602</v>
      </c>
    </row>
    <row r="88" spans="1:9" x14ac:dyDescent="0.2">
      <c r="A88" s="16" t="s">
        <v>505</v>
      </c>
      <c r="B88" s="16" t="s">
        <v>504</v>
      </c>
      <c r="C88" s="6" t="s">
        <v>1601</v>
      </c>
      <c r="D88" s="16" t="s">
        <v>269</v>
      </c>
      <c r="G88" s="164">
        <v>10104040</v>
      </c>
      <c r="H88" s="15">
        <v>327854.78999999998</v>
      </c>
    </row>
    <row r="89" spans="1:9" x14ac:dyDescent="0.2">
      <c r="E89" s="16" t="s">
        <v>170</v>
      </c>
      <c r="G89" s="164">
        <v>20201040</v>
      </c>
      <c r="I89" s="15">
        <v>261976.57</v>
      </c>
    </row>
    <row r="90" spans="1:9" x14ac:dyDescent="0.2">
      <c r="E90" s="16" t="s">
        <v>635</v>
      </c>
      <c r="G90" s="164">
        <v>50103030</v>
      </c>
      <c r="I90" s="15">
        <v>65878.22</v>
      </c>
    </row>
    <row r="91" spans="1:9" x14ac:dyDescent="0.2">
      <c r="F91" s="16" t="s">
        <v>1600</v>
      </c>
    </row>
    <row r="93" spans="1:9" x14ac:dyDescent="0.2">
      <c r="A93" s="16" t="s">
        <v>505</v>
      </c>
      <c r="B93" s="16" t="s">
        <v>504</v>
      </c>
      <c r="C93" s="6" t="s">
        <v>1599</v>
      </c>
      <c r="D93" s="16" t="s">
        <v>283</v>
      </c>
      <c r="G93" s="164">
        <v>10101010</v>
      </c>
      <c r="H93" s="15">
        <v>2000</v>
      </c>
    </row>
    <row r="94" spans="1:9" x14ac:dyDescent="0.2">
      <c r="E94" s="16" t="s">
        <v>275</v>
      </c>
      <c r="G94" s="164">
        <v>10104010</v>
      </c>
      <c r="I94" s="15">
        <v>2000</v>
      </c>
    </row>
    <row r="95" spans="1:9" x14ac:dyDescent="0.2">
      <c r="F95" s="16" t="s">
        <v>1598</v>
      </c>
    </row>
    <row r="97" spans="1:9" x14ac:dyDescent="0.2">
      <c r="A97" s="16" t="s">
        <v>505</v>
      </c>
      <c r="B97" s="16" t="s">
        <v>504</v>
      </c>
      <c r="C97" s="6" t="s">
        <v>1597</v>
      </c>
      <c r="D97" s="16" t="s">
        <v>283</v>
      </c>
      <c r="G97" s="164">
        <v>10101010</v>
      </c>
      <c r="H97" s="15">
        <v>300</v>
      </c>
    </row>
    <row r="98" spans="1:9" x14ac:dyDescent="0.2">
      <c r="E98" s="16" t="s">
        <v>275</v>
      </c>
      <c r="G98" s="164">
        <v>10104010</v>
      </c>
      <c r="I98" s="15">
        <v>300</v>
      </c>
    </row>
    <row r="99" spans="1:9" x14ac:dyDescent="0.2">
      <c r="F99" s="16" t="s">
        <v>1596</v>
      </c>
    </row>
    <row r="101" spans="1:9" x14ac:dyDescent="0.2">
      <c r="A101" s="16" t="s">
        <v>505</v>
      </c>
      <c r="B101" s="16" t="s">
        <v>504</v>
      </c>
      <c r="C101" s="6" t="s">
        <v>1595</v>
      </c>
      <c r="D101" s="16" t="s">
        <v>269</v>
      </c>
      <c r="G101" s="164">
        <v>10104040</v>
      </c>
      <c r="H101" s="15">
        <v>1.01</v>
      </c>
    </row>
    <row r="102" spans="1:9" x14ac:dyDescent="0.2">
      <c r="E102" s="16" t="s">
        <v>136</v>
      </c>
      <c r="G102" s="164">
        <v>50101020</v>
      </c>
      <c r="I102" s="15">
        <v>1.01</v>
      </c>
    </row>
    <row r="103" spans="1:9" x14ac:dyDescent="0.2">
      <c r="F103" s="16" t="s">
        <v>1594</v>
      </c>
    </row>
    <row r="105" spans="1:9" x14ac:dyDescent="0.2">
      <c r="A105" s="16" t="s">
        <v>505</v>
      </c>
      <c r="B105" s="16" t="s">
        <v>504</v>
      </c>
      <c r="C105" s="6" t="s">
        <v>1593</v>
      </c>
      <c r="D105" s="16" t="s">
        <v>257</v>
      </c>
      <c r="G105" s="164">
        <v>10399990</v>
      </c>
      <c r="H105" s="15">
        <v>360</v>
      </c>
    </row>
    <row r="106" spans="1:9" x14ac:dyDescent="0.2">
      <c r="E106" s="16" t="s">
        <v>45</v>
      </c>
      <c r="G106" s="164">
        <v>50299010</v>
      </c>
      <c r="I106" s="15">
        <v>360</v>
      </c>
    </row>
    <row r="107" spans="1:9" x14ac:dyDescent="0.2">
      <c r="F107" s="16" t="s">
        <v>1592</v>
      </c>
    </row>
    <row r="109" spans="1:9" x14ac:dyDescent="0.2">
      <c r="A109" s="16" t="s">
        <v>505</v>
      </c>
      <c r="B109" s="16" t="s">
        <v>504</v>
      </c>
      <c r="C109" s="6" t="s">
        <v>1591</v>
      </c>
      <c r="D109" s="16" t="s">
        <v>144</v>
      </c>
      <c r="G109" s="164">
        <v>40301010</v>
      </c>
      <c r="H109" s="15">
        <v>1562.5</v>
      </c>
    </row>
    <row r="110" spans="1:9" x14ac:dyDescent="0.2">
      <c r="E110" s="16" t="s">
        <v>625</v>
      </c>
      <c r="G110" s="164">
        <v>20201010</v>
      </c>
      <c r="I110" s="15">
        <v>1562.5</v>
      </c>
    </row>
    <row r="111" spans="1:9" x14ac:dyDescent="0.2">
      <c r="F111" s="16" t="s">
        <v>1590</v>
      </c>
    </row>
    <row r="114" spans="1:7" x14ac:dyDescent="0.2">
      <c r="C114" s="163" t="s">
        <v>498</v>
      </c>
      <c r="E114" s="15">
        <v>1316621.23</v>
      </c>
      <c r="F114" s="15">
        <v>1316621.23</v>
      </c>
    </row>
    <row r="119" spans="1:7" x14ac:dyDescent="0.2">
      <c r="D119" s="4" t="s">
        <v>501</v>
      </c>
    </row>
    <row r="122" spans="1:7" x14ac:dyDescent="0.2">
      <c r="F122" s="8" t="s">
        <v>5</v>
      </c>
    </row>
    <row r="123" spans="1:7" x14ac:dyDescent="0.2">
      <c r="F123" s="6" t="s">
        <v>500</v>
      </c>
    </row>
    <row r="125" spans="1:7" x14ac:dyDescent="0.2">
      <c r="F125" s="6" t="s">
        <v>2</v>
      </c>
    </row>
    <row r="127" spans="1:7" x14ac:dyDescent="0.2">
      <c r="A127" s="3" t="s">
        <v>1589</v>
      </c>
      <c r="G127"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81"/>
  <sheetViews>
    <sheetView workbookViewId="0"/>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1707</v>
      </c>
      <c r="C19" s="6" t="s">
        <v>1706</v>
      </c>
      <c r="D19" s="16" t="s">
        <v>269</v>
      </c>
      <c r="G19" s="164">
        <v>10104040</v>
      </c>
      <c r="H19" s="15">
        <v>15370000</v>
      </c>
    </row>
    <row r="20" spans="1:9" x14ac:dyDescent="0.2">
      <c r="E20" s="16" t="s">
        <v>144</v>
      </c>
      <c r="G20" s="164">
        <v>40301010</v>
      </c>
      <c r="I20" s="15">
        <v>15370000</v>
      </c>
    </row>
    <row r="21" spans="1:9" x14ac:dyDescent="0.2">
      <c r="F21" s="16" t="s">
        <v>1705</v>
      </c>
    </row>
    <row r="23" spans="1:9" x14ac:dyDescent="0.2">
      <c r="A23" s="16" t="s">
        <v>505</v>
      </c>
      <c r="B23" s="16" t="s">
        <v>590</v>
      </c>
      <c r="C23" s="6" t="s">
        <v>1704</v>
      </c>
      <c r="D23" s="16" t="s">
        <v>269</v>
      </c>
      <c r="G23" s="164">
        <v>10104040</v>
      </c>
      <c r="H23" s="15">
        <v>48579</v>
      </c>
    </row>
    <row r="24" spans="1:9" x14ac:dyDescent="0.2">
      <c r="E24" s="16" t="s">
        <v>144</v>
      </c>
      <c r="G24" s="164">
        <v>40301010</v>
      </c>
      <c r="I24" s="15">
        <v>48579</v>
      </c>
    </row>
    <row r="25" spans="1:9" x14ac:dyDescent="0.2">
      <c r="F25" s="16" t="s">
        <v>1703</v>
      </c>
    </row>
    <row r="27" spans="1:9" x14ac:dyDescent="0.2">
      <c r="A27" s="16" t="s">
        <v>505</v>
      </c>
      <c r="B27" s="16" t="s">
        <v>590</v>
      </c>
      <c r="C27" s="6" t="s">
        <v>1702</v>
      </c>
      <c r="D27" s="16" t="s">
        <v>269</v>
      </c>
      <c r="G27" s="164">
        <v>10104040</v>
      </c>
      <c r="H27" s="15">
        <v>3000000</v>
      </c>
    </row>
    <row r="28" spans="1:9" x14ac:dyDescent="0.2">
      <c r="E28" s="16" t="s">
        <v>144</v>
      </c>
      <c r="G28" s="164">
        <v>40301010</v>
      </c>
      <c r="I28" s="15">
        <v>3000000</v>
      </c>
    </row>
    <row r="29" spans="1:9" x14ac:dyDescent="0.2">
      <c r="F29" s="16" t="s">
        <v>1701</v>
      </c>
    </row>
    <row r="31" spans="1:9" x14ac:dyDescent="0.2">
      <c r="A31" s="16" t="s">
        <v>505</v>
      </c>
      <c r="B31" s="16" t="s">
        <v>590</v>
      </c>
      <c r="C31" s="6" t="s">
        <v>1700</v>
      </c>
      <c r="D31" s="16" t="s">
        <v>269</v>
      </c>
      <c r="G31" s="164">
        <v>10104040</v>
      </c>
      <c r="H31" s="15">
        <v>243888.48</v>
      </c>
    </row>
    <row r="32" spans="1:9" x14ac:dyDescent="0.2">
      <c r="E32" s="16" t="s">
        <v>144</v>
      </c>
      <c r="G32" s="164">
        <v>40301010</v>
      </c>
      <c r="I32" s="15">
        <v>243888.48</v>
      </c>
    </row>
    <row r="33" spans="1:9" x14ac:dyDescent="0.2">
      <c r="F33" s="16" t="s">
        <v>1699</v>
      </c>
    </row>
    <row r="35" spans="1:9" x14ac:dyDescent="0.2">
      <c r="A35" s="16" t="s">
        <v>505</v>
      </c>
      <c r="B35" s="16" t="s">
        <v>587</v>
      </c>
      <c r="C35" s="6" t="s">
        <v>1698</v>
      </c>
      <c r="D35" s="16" t="s">
        <v>269</v>
      </c>
      <c r="G35" s="164">
        <v>10104040</v>
      </c>
      <c r="H35" s="15">
        <v>34475</v>
      </c>
    </row>
    <row r="36" spans="1:9" x14ac:dyDescent="0.2">
      <c r="E36" s="16" t="s">
        <v>144</v>
      </c>
      <c r="G36" s="164">
        <v>40301010</v>
      </c>
      <c r="I36" s="15">
        <v>34475</v>
      </c>
    </row>
    <row r="37" spans="1:9" x14ac:dyDescent="0.2">
      <c r="F37" s="16" t="s">
        <v>1697</v>
      </c>
    </row>
    <row r="39" spans="1:9" x14ac:dyDescent="0.2">
      <c r="A39" s="16" t="s">
        <v>505</v>
      </c>
      <c r="B39" s="16" t="s">
        <v>587</v>
      </c>
      <c r="C39" s="6" t="s">
        <v>1696</v>
      </c>
      <c r="D39" s="16" t="s">
        <v>269</v>
      </c>
      <c r="G39" s="164">
        <v>10104040</v>
      </c>
      <c r="H39" s="15">
        <v>2508191</v>
      </c>
    </row>
    <row r="40" spans="1:9" x14ac:dyDescent="0.2">
      <c r="E40" s="16" t="s">
        <v>144</v>
      </c>
      <c r="G40" s="164">
        <v>40301010</v>
      </c>
      <c r="I40" s="15">
        <v>2508191</v>
      </c>
    </row>
    <row r="41" spans="1:9" x14ac:dyDescent="0.2">
      <c r="F41" s="16" t="s">
        <v>1695</v>
      </c>
    </row>
    <row r="43" spans="1:9" x14ac:dyDescent="0.2">
      <c r="A43" s="16" t="s">
        <v>505</v>
      </c>
      <c r="B43" s="16" t="s">
        <v>587</v>
      </c>
      <c r="C43" s="6" t="s">
        <v>1694</v>
      </c>
      <c r="D43" s="16" t="s">
        <v>269</v>
      </c>
      <c r="G43" s="164">
        <v>10104040</v>
      </c>
      <c r="H43" s="15">
        <v>402544</v>
      </c>
    </row>
    <row r="44" spans="1:9" x14ac:dyDescent="0.2">
      <c r="E44" s="16" t="s">
        <v>144</v>
      </c>
      <c r="G44" s="164">
        <v>40301010</v>
      </c>
      <c r="I44" s="15">
        <v>402544</v>
      </c>
    </row>
    <row r="45" spans="1:9" x14ac:dyDescent="0.2">
      <c r="F45" s="16" t="s">
        <v>1693</v>
      </c>
    </row>
    <row r="47" spans="1:9" x14ac:dyDescent="0.2">
      <c r="A47" s="16" t="s">
        <v>505</v>
      </c>
      <c r="B47" s="16" t="s">
        <v>587</v>
      </c>
      <c r="C47" s="6" t="s">
        <v>1692</v>
      </c>
      <c r="D47" s="16" t="s">
        <v>269</v>
      </c>
      <c r="G47" s="164">
        <v>10104040</v>
      </c>
      <c r="H47" s="15">
        <v>1372631.25</v>
      </c>
    </row>
    <row r="48" spans="1:9" x14ac:dyDescent="0.2">
      <c r="E48" s="16" t="s">
        <v>144</v>
      </c>
      <c r="G48" s="164">
        <v>40301010</v>
      </c>
      <c r="I48" s="15">
        <v>1372631.25</v>
      </c>
    </row>
    <row r="49" spans="1:9" x14ac:dyDescent="0.2">
      <c r="F49" s="16" t="s">
        <v>1691</v>
      </c>
    </row>
    <row r="51" spans="1:9" x14ac:dyDescent="0.2">
      <c r="A51" s="16" t="s">
        <v>505</v>
      </c>
      <c r="B51" s="16" t="s">
        <v>587</v>
      </c>
      <c r="C51" s="6" t="s">
        <v>1690</v>
      </c>
      <c r="D51" s="16" t="s">
        <v>269</v>
      </c>
      <c r="G51" s="164">
        <v>10104040</v>
      </c>
      <c r="H51" s="15">
        <v>155785</v>
      </c>
    </row>
    <row r="52" spans="1:9" x14ac:dyDescent="0.2">
      <c r="E52" s="16" t="s">
        <v>144</v>
      </c>
      <c r="G52" s="164">
        <v>40301010</v>
      </c>
      <c r="I52" s="15">
        <v>155785</v>
      </c>
    </row>
    <row r="53" spans="1:9" x14ac:dyDescent="0.2">
      <c r="F53" s="16" t="s">
        <v>1689</v>
      </c>
    </row>
    <row r="55" spans="1:9" x14ac:dyDescent="0.2">
      <c r="A55" s="16" t="s">
        <v>505</v>
      </c>
      <c r="B55" s="16" t="s">
        <v>582</v>
      </c>
      <c r="C55" s="6" t="s">
        <v>1688</v>
      </c>
      <c r="D55" s="16" t="s">
        <v>269</v>
      </c>
      <c r="G55" s="164">
        <v>10104040</v>
      </c>
      <c r="H55" s="15">
        <v>48160838.560000002</v>
      </c>
    </row>
    <row r="56" spans="1:9" x14ac:dyDescent="0.2">
      <c r="E56" s="16" t="s">
        <v>144</v>
      </c>
      <c r="G56" s="164">
        <v>40301010</v>
      </c>
      <c r="I56" s="15">
        <v>48160838.560000002</v>
      </c>
    </row>
    <row r="57" spans="1:9" x14ac:dyDescent="0.2">
      <c r="F57" s="16" t="s">
        <v>1687</v>
      </c>
    </row>
    <row r="59" spans="1:9" x14ac:dyDescent="0.2">
      <c r="A59" s="16" t="s">
        <v>505</v>
      </c>
      <c r="B59" s="16" t="s">
        <v>582</v>
      </c>
      <c r="C59" s="6" t="s">
        <v>1686</v>
      </c>
      <c r="D59" s="16" t="s">
        <v>269</v>
      </c>
      <c r="G59" s="164">
        <v>10104040</v>
      </c>
      <c r="H59" s="15">
        <v>95613300</v>
      </c>
    </row>
    <row r="60" spans="1:9" x14ac:dyDescent="0.2">
      <c r="E60" s="16" t="s">
        <v>144</v>
      </c>
      <c r="G60" s="164">
        <v>40301010</v>
      </c>
      <c r="I60" s="15">
        <v>95613300</v>
      </c>
    </row>
    <row r="61" spans="1:9" x14ac:dyDescent="0.2">
      <c r="F61" s="16" t="s">
        <v>1685</v>
      </c>
    </row>
    <row r="63" spans="1:9" x14ac:dyDescent="0.2">
      <c r="A63" s="16" t="s">
        <v>505</v>
      </c>
      <c r="B63" s="16" t="s">
        <v>582</v>
      </c>
      <c r="C63" s="6" t="s">
        <v>1684</v>
      </c>
      <c r="D63" s="16" t="s">
        <v>269</v>
      </c>
      <c r="G63" s="164">
        <v>10104040</v>
      </c>
      <c r="H63" s="15">
        <v>10000000</v>
      </c>
    </row>
    <row r="64" spans="1:9" x14ac:dyDescent="0.2">
      <c r="E64" s="16" t="s">
        <v>144</v>
      </c>
      <c r="G64" s="164">
        <v>40301010</v>
      </c>
      <c r="I64" s="15">
        <v>10000000</v>
      </c>
    </row>
    <row r="65" spans="1:9" x14ac:dyDescent="0.2">
      <c r="F65" s="16" t="s">
        <v>1683</v>
      </c>
    </row>
    <row r="67" spans="1:9" x14ac:dyDescent="0.2">
      <c r="A67" s="16" t="s">
        <v>505</v>
      </c>
      <c r="B67" s="16" t="s">
        <v>582</v>
      </c>
      <c r="C67" s="6" t="s">
        <v>1682</v>
      </c>
      <c r="D67" s="16" t="s">
        <v>269</v>
      </c>
      <c r="G67" s="164">
        <v>10104040</v>
      </c>
      <c r="H67" s="15">
        <v>2958625</v>
      </c>
    </row>
    <row r="68" spans="1:9" x14ac:dyDescent="0.2">
      <c r="E68" s="16" t="s">
        <v>144</v>
      </c>
      <c r="G68" s="164">
        <v>40301010</v>
      </c>
      <c r="I68" s="15">
        <v>2958625</v>
      </c>
    </row>
    <row r="69" spans="1:9" x14ac:dyDescent="0.2">
      <c r="F69" s="16" t="s">
        <v>1681</v>
      </c>
    </row>
    <row r="71" spans="1:9" x14ac:dyDescent="0.2">
      <c r="A71" s="16" t="s">
        <v>505</v>
      </c>
      <c r="B71" s="16" t="s">
        <v>579</v>
      </c>
      <c r="C71" s="6" t="s">
        <v>1680</v>
      </c>
      <c r="D71" s="16" t="s">
        <v>269</v>
      </c>
      <c r="G71" s="164">
        <v>10104040</v>
      </c>
      <c r="H71" s="15">
        <v>443240</v>
      </c>
    </row>
    <row r="72" spans="1:9" x14ac:dyDescent="0.2">
      <c r="E72" s="16" t="s">
        <v>144</v>
      </c>
      <c r="G72" s="164">
        <v>40301010</v>
      </c>
      <c r="I72" s="15">
        <v>443240</v>
      </c>
    </row>
    <row r="73" spans="1:9" x14ac:dyDescent="0.2">
      <c r="F73" s="16" t="s">
        <v>1679</v>
      </c>
    </row>
    <row r="75" spans="1:9" x14ac:dyDescent="0.2">
      <c r="A75" s="16" t="s">
        <v>505</v>
      </c>
      <c r="B75" s="16" t="s">
        <v>579</v>
      </c>
      <c r="C75" s="6" t="s">
        <v>1678</v>
      </c>
      <c r="D75" s="16" t="s">
        <v>269</v>
      </c>
      <c r="G75" s="164">
        <v>10104040</v>
      </c>
      <c r="H75" s="15">
        <v>538794.12</v>
      </c>
    </row>
    <row r="76" spans="1:9" x14ac:dyDescent="0.2">
      <c r="E76" s="16" t="s">
        <v>144</v>
      </c>
      <c r="G76" s="164">
        <v>40301010</v>
      </c>
      <c r="I76" s="15">
        <v>538794.12</v>
      </c>
    </row>
    <row r="77" spans="1:9" x14ac:dyDescent="0.2">
      <c r="F77" s="16" t="s">
        <v>1677</v>
      </c>
    </row>
    <row r="79" spans="1:9" x14ac:dyDescent="0.2">
      <c r="A79" s="16" t="s">
        <v>505</v>
      </c>
      <c r="B79" s="16" t="s">
        <v>579</v>
      </c>
      <c r="C79" s="6" t="s">
        <v>1676</v>
      </c>
      <c r="D79" s="16" t="s">
        <v>269</v>
      </c>
      <c r="G79" s="164">
        <v>10104040</v>
      </c>
      <c r="H79" s="15">
        <v>20000</v>
      </c>
    </row>
    <row r="80" spans="1:9" x14ac:dyDescent="0.2">
      <c r="E80" s="16" t="s">
        <v>144</v>
      </c>
      <c r="G80" s="164">
        <v>40301010</v>
      </c>
      <c r="I80" s="15">
        <v>20000</v>
      </c>
    </row>
    <row r="81" spans="1:9" x14ac:dyDescent="0.2">
      <c r="F81" s="16" t="s">
        <v>1675</v>
      </c>
    </row>
    <row r="83" spans="1:9" x14ac:dyDescent="0.2">
      <c r="A83" s="16" t="s">
        <v>505</v>
      </c>
      <c r="B83" s="16" t="s">
        <v>579</v>
      </c>
      <c r="C83" s="6" t="s">
        <v>1674</v>
      </c>
      <c r="D83" s="16" t="s">
        <v>269</v>
      </c>
      <c r="G83" s="164">
        <v>10104040</v>
      </c>
      <c r="H83" s="15">
        <v>67150</v>
      </c>
    </row>
    <row r="84" spans="1:9" x14ac:dyDescent="0.2">
      <c r="E84" s="16" t="s">
        <v>144</v>
      </c>
      <c r="G84" s="164">
        <v>40301010</v>
      </c>
      <c r="I84" s="15">
        <v>67150</v>
      </c>
    </row>
    <row r="85" spans="1:9" x14ac:dyDescent="0.2">
      <c r="F85" s="16" t="s">
        <v>1673</v>
      </c>
    </row>
    <row r="87" spans="1:9" x14ac:dyDescent="0.2">
      <c r="A87" s="16" t="s">
        <v>505</v>
      </c>
      <c r="B87" s="16" t="s">
        <v>579</v>
      </c>
      <c r="C87" s="6" t="s">
        <v>1672</v>
      </c>
      <c r="D87" s="16" t="s">
        <v>269</v>
      </c>
      <c r="G87" s="164">
        <v>10104040</v>
      </c>
      <c r="H87" s="15">
        <v>376200</v>
      </c>
    </row>
    <row r="88" spans="1:9" x14ac:dyDescent="0.2">
      <c r="E88" s="16" t="s">
        <v>144</v>
      </c>
      <c r="G88" s="164">
        <v>40301010</v>
      </c>
      <c r="I88" s="15">
        <v>376200</v>
      </c>
    </row>
    <row r="89" spans="1:9" x14ac:dyDescent="0.2">
      <c r="F89" s="16" t="s">
        <v>1671</v>
      </c>
    </row>
    <row r="91" spans="1:9" x14ac:dyDescent="0.2">
      <c r="A91" s="16" t="s">
        <v>505</v>
      </c>
      <c r="B91" s="16" t="s">
        <v>579</v>
      </c>
      <c r="C91" s="6" t="s">
        <v>1670</v>
      </c>
      <c r="D91" s="16" t="s">
        <v>269</v>
      </c>
      <c r="G91" s="164">
        <v>10104040</v>
      </c>
      <c r="H91" s="15">
        <v>3748000</v>
      </c>
    </row>
    <row r="92" spans="1:9" x14ac:dyDescent="0.2">
      <c r="E92" s="16" t="s">
        <v>144</v>
      </c>
      <c r="G92" s="164">
        <v>40301010</v>
      </c>
      <c r="I92" s="15">
        <v>3748000</v>
      </c>
    </row>
    <row r="93" spans="1:9" x14ac:dyDescent="0.2">
      <c r="F93" s="16" t="s">
        <v>1669</v>
      </c>
    </row>
    <row r="95" spans="1:9" x14ac:dyDescent="0.2">
      <c r="A95" s="16" t="s">
        <v>505</v>
      </c>
      <c r="B95" s="16" t="s">
        <v>570</v>
      </c>
      <c r="C95" s="6" t="s">
        <v>1668</v>
      </c>
      <c r="D95" s="16" t="s">
        <v>269</v>
      </c>
      <c r="G95" s="164">
        <v>10104040</v>
      </c>
      <c r="H95" s="15">
        <v>19167</v>
      </c>
    </row>
    <row r="96" spans="1:9" x14ac:dyDescent="0.2">
      <c r="E96" s="16" t="s">
        <v>144</v>
      </c>
      <c r="G96" s="164">
        <v>40301010</v>
      </c>
      <c r="I96" s="15">
        <v>19167</v>
      </c>
    </row>
    <row r="97" spans="1:9" x14ac:dyDescent="0.2">
      <c r="F97" s="16" t="s">
        <v>1667</v>
      </c>
    </row>
    <row r="99" spans="1:9" x14ac:dyDescent="0.2">
      <c r="A99" s="16" t="s">
        <v>505</v>
      </c>
      <c r="B99" s="16" t="s">
        <v>570</v>
      </c>
      <c r="C99" s="6" t="s">
        <v>1666</v>
      </c>
      <c r="D99" s="16" t="s">
        <v>269</v>
      </c>
      <c r="G99" s="164">
        <v>10104040</v>
      </c>
      <c r="H99" s="15">
        <v>952155</v>
      </c>
    </row>
    <row r="100" spans="1:9" x14ac:dyDescent="0.2">
      <c r="E100" s="16" t="s">
        <v>144</v>
      </c>
      <c r="G100" s="164">
        <v>40301010</v>
      </c>
      <c r="I100" s="15">
        <v>952155</v>
      </c>
    </row>
    <row r="101" spans="1:9" x14ac:dyDescent="0.2">
      <c r="F101" s="16" t="s">
        <v>1665</v>
      </c>
    </row>
    <row r="103" spans="1:9" x14ac:dyDescent="0.2">
      <c r="A103" s="16" t="s">
        <v>505</v>
      </c>
      <c r="B103" s="16" t="s">
        <v>570</v>
      </c>
      <c r="C103" s="6" t="s">
        <v>1664</v>
      </c>
      <c r="D103" s="16" t="s">
        <v>269</v>
      </c>
      <c r="G103" s="164">
        <v>10104040</v>
      </c>
      <c r="H103" s="15">
        <v>74400</v>
      </c>
    </row>
    <row r="104" spans="1:9" x14ac:dyDescent="0.2">
      <c r="E104" s="16" t="s">
        <v>144</v>
      </c>
      <c r="G104" s="164">
        <v>40301010</v>
      </c>
      <c r="I104" s="15">
        <v>74400</v>
      </c>
    </row>
    <row r="105" spans="1:9" x14ac:dyDescent="0.2">
      <c r="F105" s="16" t="s">
        <v>1663</v>
      </c>
    </row>
    <row r="107" spans="1:9" x14ac:dyDescent="0.2">
      <c r="A107" s="16" t="s">
        <v>505</v>
      </c>
      <c r="B107" s="16" t="s">
        <v>570</v>
      </c>
      <c r="C107" s="6" t="s">
        <v>1662</v>
      </c>
      <c r="D107" s="16" t="s">
        <v>269</v>
      </c>
      <c r="G107" s="164">
        <v>10104040</v>
      </c>
      <c r="H107" s="15">
        <v>2398161.7999999998</v>
      </c>
    </row>
    <row r="108" spans="1:9" x14ac:dyDescent="0.2">
      <c r="E108" s="16" t="s">
        <v>144</v>
      </c>
      <c r="G108" s="164">
        <v>40301010</v>
      </c>
      <c r="I108" s="15">
        <v>2398161.7999999998</v>
      </c>
    </row>
    <row r="109" spans="1:9" x14ac:dyDescent="0.2">
      <c r="F109" s="16" t="s">
        <v>1661</v>
      </c>
    </row>
    <row r="111" spans="1:9" x14ac:dyDescent="0.2">
      <c r="A111" s="16" t="s">
        <v>505</v>
      </c>
      <c r="B111" s="16" t="s">
        <v>570</v>
      </c>
      <c r="C111" s="6" t="s">
        <v>1660</v>
      </c>
      <c r="D111" s="16" t="s">
        <v>269</v>
      </c>
      <c r="G111" s="164">
        <v>10104040</v>
      </c>
      <c r="H111" s="15">
        <v>60000</v>
      </c>
    </row>
    <row r="112" spans="1:9" x14ac:dyDescent="0.2">
      <c r="E112" s="16" t="s">
        <v>144</v>
      </c>
      <c r="G112" s="164">
        <v>40301010</v>
      </c>
      <c r="I112" s="15">
        <v>60000</v>
      </c>
    </row>
    <row r="113" spans="1:9" x14ac:dyDescent="0.2">
      <c r="F113" s="16" t="s">
        <v>1659</v>
      </c>
    </row>
    <row r="115" spans="1:9" x14ac:dyDescent="0.2">
      <c r="A115" s="16" t="s">
        <v>505</v>
      </c>
      <c r="B115" s="16" t="s">
        <v>570</v>
      </c>
      <c r="C115" s="6" t="s">
        <v>1658</v>
      </c>
      <c r="D115" s="16" t="s">
        <v>269</v>
      </c>
      <c r="G115" s="164">
        <v>10104040</v>
      </c>
      <c r="H115" s="15">
        <v>17643025.5</v>
      </c>
    </row>
    <row r="116" spans="1:9" x14ac:dyDescent="0.2">
      <c r="E116" s="16" t="s">
        <v>144</v>
      </c>
      <c r="G116" s="164">
        <v>40301010</v>
      </c>
      <c r="I116" s="15">
        <v>17643025.5</v>
      </c>
    </row>
    <row r="117" spans="1:9" x14ac:dyDescent="0.2">
      <c r="F117" s="16" t="s">
        <v>1657</v>
      </c>
    </row>
    <row r="119" spans="1:9" x14ac:dyDescent="0.2">
      <c r="A119" s="16" t="s">
        <v>505</v>
      </c>
      <c r="B119" s="16" t="s">
        <v>567</v>
      </c>
      <c r="C119" s="6" t="s">
        <v>1656</v>
      </c>
      <c r="D119" s="16" t="s">
        <v>269</v>
      </c>
      <c r="G119" s="164">
        <v>10104040</v>
      </c>
      <c r="H119" s="15">
        <v>10308</v>
      </c>
    </row>
    <row r="120" spans="1:9" x14ac:dyDescent="0.2">
      <c r="E120" s="16" t="s">
        <v>144</v>
      </c>
      <c r="G120" s="164">
        <v>40301010</v>
      </c>
      <c r="I120" s="15">
        <v>10308</v>
      </c>
    </row>
    <row r="121" spans="1:9" x14ac:dyDescent="0.2">
      <c r="F121" s="16" t="s">
        <v>1655</v>
      </c>
    </row>
    <row r="123" spans="1:9" x14ac:dyDescent="0.2">
      <c r="A123" s="16" t="s">
        <v>505</v>
      </c>
      <c r="B123" s="16" t="s">
        <v>558</v>
      </c>
      <c r="C123" s="6" t="s">
        <v>1654</v>
      </c>
      <c r="D123" s="16" t="s">
        <v>269</v>
      </c>
      <c r="G123" s="164">
        <v>10104040</v>
      </c>
      <c r="H123" s="15">
        <v>45718</v>
      </c>
    </row>
    <row r="124" spans="1:9" x14ac:dyDescent="0.2">
      <c r="E124" s="16" t="s">
        <v>144</v>
      </c>
      <c r="G124" s="164">
        <v>40301010</v>
      </c>
      <c r="I124" s="15">
        <v>45718</v>
      </c>
    </row>
    <row r="125" spans="1:9" x14ac:dyDescent="0.2">
      <c r="F125" s="16" t="s">
        <v>1653</v>
      </c>
    </row>
    <row r="127" spans="1:9" x14ac:dyDescent="0.2">
      <c r="A127" s="16" t="s">
        <v>505</v>
      </c>
      <c r="B127" s="16" t="s">
        <v>541</v>
      </c>
      <c r="C127" s="6" t="s">
        <v>1652</v>
      </c>
      <c r="D127" s="16" t="s">
        <v>269</v>
      </c>
      <c r="G127" s="164">
        <v>10104040</v>
      </c>
      <c r="H127" s="15">
        <v>90000</v>
      </c>
    </row>
    <row r="128" spans="1:9" x14ac:dyDescent="0.2">
      <c r="E128" s="16" t="s">
        <v>144</v>
      </c>
      <c r="G128" s="164">
        <v>40301010</v>
      </c>
      <c r="I128" s="15">
        <v>90000</v>
      </c>
    </row>
    <row r="129" spans="1:9" x14ac:dyDescent="0.2">
      <c r="F129" s="16" t="s">
        <v>1651</v>
      </c>
    </row>
    <row r="131" spans="1:9" x14ac:dyDescent="0.2">
      <c r="A131" s="16" t="s">
        <v>505</v>
      </c>
      <c r="B131" s="16" t="s">
        <v>541</v>
      </c>
      <c r="C131" s="6" t="s">
        <v>1650</v>
      </c>
      <c r="D131" s="16" t="s">
        <v>269</v>
      </c>
      <c r="G131" s="164">
        <v>10104040</v>
      </c>
      <c r="H131" s="15">
        <v>679000</v>
      </c>
    </row>
    <row r="132" spans="1:9" x14ac:dyDescent="0.2">
      <c r="E132" s="16" t="s">
        <v>144</v>
      </c>
      <c r="G132" s="164">
        <v>40301010</v>
      </c>
      <c r="I132" s="15">
        <v>679000</v>
      </c>
    </row>
    <row r="133" spans="1:9" x14ac:dyDescent="0.2">
      <c r="F133" s="16" t="s">
        <v>1649</v>
      </c>
    </row>
    <row r="135" spans="1:9" x14ac:dyDescent="0.2">
      <c r="A135" s="16" t="s">
        <v>505</v>
      </c>
      <c r="B135" s="16" t="s">
        <v>538</v>
      </c>
      <c r="C135" s="6" t="s">
        <v>1648</v>
      </c>
      <c r="D135" s="16" t="s">
        <v>269</v>
      </c>
      <c r="G135" s="164">
        <v>10104040</v>
      </c>
      <c r="H135" s="15">
        <v>30329</v>
      </c>
    </row>
    <row r="136" spans="1:9" x14ac:dyDescent="0.2">
      <c r="E136" s="16" t="s">
        <v>144</v>
      </c>
      <c r="G136" s="164">
        <v>40301010</v>
      </c>
      <c r="I136" s="15">
        <v>30329</v>
      </c>
    </row>
    <row r="137" spans="1:9" x14ac:dyDescent="0.2">
      <c r="F137" s="16" t="s">
        <v>1647</v>
      </c>
    </row>
    <row r="139" spans="1:9" x14ac:dyDescent="0.2">
      <c r="A139" s="16" t="s">
        <v>505</v>
      </c>
      <c r="B139" s="16" t="s">
        <v>522</v>
      </c>
      <c r="C139" s="6" t="s">
        <v>1646</v>
      </c>
      <c r="D139" s="16" t="s">
        <v>269</v>
      </c>
      <c r="G139" s="164">
        <v>10104040</v>
      </c>
      <c r="H139" s="15">
        <v>300000</v>
      </c>
    </row>
    <row r="140" spans="1:9" x14ac:dyDescent="0.2">
      <c r="E140" s="16" t="s">
        <v>144</v>
      </c>
      <c r="G140" s="164">
        <v>40301010</v>
      </c>
      <c r="I140" s="15">
        <v>300000</v>
      </c>
    </row>
    <row r="141" spans="1:9" x14ac:dyDescent="0.2">
      <c r="F141" s="16" t="s">
        <v>1645</v>
      </c>
    </row>
    <row r="143" spans="1:9" x14ac:dyDescent="0.2">
      <c r="A143" s="16" t="s">
        <v>505</v>
      </c>
      <c r="B143" s="16" t="s">
        <v>522</v>
      </c>
      <c r="C143" s="6" t="s">
        <v>1644</v>
      </c>
      <c r="D143" s="16" t="s">
        <v>269</v>
      </c>
      <c r="G143" s="164">
        <v>10104040</v>
      </c>
      <c r="H143" s="15">
        <v>150000</v>
      </c>
    </row>
    <row r="144" spans="1:9" x14ac:dyDescent="0.2">
      <c r="E144" s="16" t="s">
        <v>144</v>
      </c>
      <c r="G144" s="164">
        <v>40301010</v>
      </c>
      <c r="I144" s="15">
        <v>150000</v>
      </c>
    </row>
    <row r="145" spans="1:9" x14ac:dyDescent="0.2">
      <c r="F145" s="16" t="s">
        <v>1643</v>
      </c>
    </row>
    <row r="147" spans="1:9" x14ac:dyDescent="0.2">
      <c r="A147" s="16" t="s">
        <v>505</v>
      </c>
      <c r="B147" s="16" t="s">
        <v>522</v>
      </c>
      <c r="C147" s="6" t="s">
        <v>1642</v>
      </c>
      <c r="D147" s="16" t="s">
        <v>269</v>
      </c>
      <c r="G147" s="164">
        <v>10104040</v>
      </c>
      <c r="H147" s="15">
        <v>2903000</v>
      </c>
    </row>
    <row r="148" spans="1:9" x14ac:dyDescent="0.2">
      <c r="E148" s="16" t="s">
        <v>144</v>
      </c>
      <c r="G148" s="164">
        <v>40301010</v>
      </c>
      <c r="I148" s="15">
        <v>2903000</v>
      </c>
    </row>
    <row r="149" spans="1:9" x14ac:dyDescent="0.2">
      <c r="F149" s="16" t="s">
        <v>1641</v>
      </c>
    </row>
    <row r="151" spans="1:9" x14ac:dyDescent="0.2">
      <c r="A151" s="16" t="s">
        <v>505</v>
      </c>
      <c r="B151" s="16" t="s">
        <v>511</v>
      </c>
      <c r="C151" s="6" t="s">
        <v>1640</v>
      </c>
      <c r="D151" s="16" t="s">
        <v>269</v>
      </c>
      <c r="G151" s="164">
        <v>10104040</v>
      </c>
      <c r="H151" s="15">
        <v>355333.36</v>
      </c>
    </row>
    <row r="152" spans="1:9" x14ac:dyDescent="0.2">
      <c r="E152" s="16" t="s">
        <v>144</v>
      </c>
      <c r="G152" s="164">
        <v>40301010</v>
      </c>
      <c r="I152" s="15">
        <v>355333.36</v>
      </c>
    </row>
    <row r="153" spans="1:9" x14ac:dyDescent="0.2">
      <c r="F153" s="16" t="s">
        <v>1639</v>
      </c>
    </row>
    <row r="155" spans="1:9" x14ac:dyDescent="0.2">
      <c r="A155" s="16" t="s">
        <v>505</v>
      </c>
      <c r="B155" s="16" t="s">
        <v>511</v>
      </c>
      <c r="C155" s="6" t="s">
        <v>1638</v>
      </c>
      <c r="D155" s="16" t="s">
        <v>269</v>
      </c>
      <c r="G155" s="164">
        <v>10104040</v>
      </c>
      <c r="H155" s="15">
        <v>480000</v>
      </c>
    </row>
    <row r="156" spans="1:9" x14ac:dyDescent="0.2">
      <c r="E156" s="16" t="s">
        <v>144</v>
      </c>
      <c r="G156" s="164">
        <v>40301010</v>
      </c>
      <c r="I156" s="15">
        <v>480000</v>
      </c>
    </row>
    <row r="157" spans="1:9" x14ac:dyDescent="0.2">
      <c r="F157" s="16" t="s">
        <v>1637</v>
      </c>
    </row>
    <row r="159" spans="1:9" x14ac:dyDescent="0.2">
      <c r="A159" s="16" t="s">
        <v>505</v>
      </c>
      <c r="B159" s="16" t="s">
        <v>504</v>
      </c>
      <c r="C159" s="6" t="s">
        <v>1636</v>
      </c>
      <c r="D159" s="16" t="s">
        <v>269</v>
      </c>
      <c r="G159" s="164">
        <v>10104040</v>
      </c>
      <c r="H159" s="15">
        <v>1800000</v>
      </c>
    </row>
    <row r="160" spans="1:9" x14ac:dyDescent="0.2">
      <c r="E160" s="16" t="s">
        <v>144</v>
      </c>
      <c r="G160" s="164">
        <v>40301010</v>
      </c>
      <c r="I160" s="15">
        <v>1800000</v>
      </c>
    </row>
    <row r="161" spans="1:9" x14ac:dyDescent="0.2">
      <c r="F161" s="16" t="s">
        <v>1635</v>
      </c>
    </row>
    <row r="163" spans="1:9" x14ac:dyDescent="0.2">
      <c r="A163" s="16" t="s">
        <v>505</v>
      </c>
      <c r="B163" s="16" t="s">
        <v>504</v>
      </c>
      <c r="C163" s="6" t="s">
        <v>1634</v>
      </c>
      <c r="D163" s="16" t="s">
        <v>269</v>
      </c>
      <c r="G163" s="164">
        <v>10104040</v>
      </c>
      <c r="H163" s="15">
        <v>3330750</v>
      </c>
    </row>
    <row r="164" spans="1:9" x14ac:dyDescent="0.2">
      <c r="E164" s="16" t="s">
        <v>144</v>
      </c>
      <c r="G164" s="164">
        <v>40301010</v>
      </c>
      <c r="I164" s="15">
        <v>3330750</v>
      </c>
    </row>
    <row r="165" spans="1:9" x14ac:dyDescent="0.2">
      <c r="F165" s="16" t="s">
        <v>1633</v>
      </c>
    </row>
    <row r="168" spans="1:9" x14ac:dyDescent="0.2">
      <c r="C168" s="163" t="s">
        <v>498</v>
      </c>
      <c r="E168" s="15">
        <v>216383589.06999999</v>
      </c>
      <c r="F168" s="15">
        <v>216383589.06999999</v>
      </c>
    </row>
    <row r="173" spans="1:9" x14ac:dyDescent="0.2">
      <c r="D173" s="4" t="s">
        <v>501</v>
      </c>
    </row>
    <row r="176" spans="1:9" x14ac:dyDescent="0.2">
      <c r="F176" s="8" t="s">
        <v>5</v>
      </c>
    </row>
    <row r="177" spans="1:7" x14ac:dyDescent="0.2">
      <c r="F177" s="6" t="s">
        <v>500</v>
      </c>
    </row>
    <row r="179" spans="1:7" x14ac:dyDescent="0.2">
      <c r="F179" s="6" t="s">
        <v>2</v>
      </c>
    </row>
    <row r="181" spans="1:7" x14ac:dyDescent="0.2">
      <c r="A181" s="3" t="s">
        <v>1632</v>
      </c>
      <c r="G181"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90"/>
  <sheetViews>
    <sheetView workbookViewId="0">
      <selection activeCell="A4" sqref="A4"/>
    </sheetView>
  </sheetViews>
  <sheetFormatPr defaultRowHeight="12.75" x14ac:dyDescent="0.2"/>
  <cols>
    <col min="1" max="256" width="11.42578125" style="1" customWidth="1"/>
    <col min="257" max="16384" width="9.140625" style="1"/>
  </cols>
  <sheetData>
    <row r="4" spans="4:7" ht="15" x14ac:dyDescent="0.2">
      <c r="D4" s="168" t="s">
        <v>302</v>
      </c>
    </row>
    <row r="6" spans="4:7" x14ac:dyDescent="0.2">
      <c r="D6" s="167" t="s">
        <v>301</v>
      </c>
    </row>
    <row r="7" spans="4:7" x14ac:dyDescent="0.2">
      <c r="D7" s="37" t="s">
        <v>300</v>
      </c>
    </row>
    <row r="10" spans="4:7" ht="18" x14ac:dyDescent="0.2">
      <c r="D10" s="166" t="s">
        <v>607</v>
      </c>
    </row>
    <row r="12" spans="4:7" x14ac:dyDescent="0.2">
      <c r="D12" s="37" t="s">
        <v>606</v>
      </c>
    </row>
    <row r="15" spans="4:7" x14ac:dyDescent="0.2">
      <c r="G15" s="165" t="s">
        <v>605</v>
      </c>
    </row>
    <row r="16" spans="4:7" x14ac:dyDescent="0.2">
      <c r="E16" s="37" t="s">
        <v>604</v>
      </c>
    </row>
    <row r="17" spans="1:9" x14ac:dyDescent="0.2">
      <c r="A17" s="37" t="s">
        <v>603</v>
      </c>
      <c r="C17" s="37" t="s">
        <v>602</v>
      </c>
      <c r="D17" s="37" t="s">
        <v>601</v>
      </c>
      <c r="F17" s="37" t="s">
        <v>287</v>
      </c>
      <c r="G17" s="37" t="s">
        <v>286</v>
      </c>
    </row>
    <row r="19" spans="1:9" x14ac:dyDescent="0.2">
      <c r="A19" s="16" t="s">
        <v>505</v>
      </c>
      <c r="B19" s="16" t="s">
        <v>587</v>
      </c>
      <c r="C19" s="6" t="s">
        <v>1936</v>
      </c>
      <c r="D19" s="16" t="s">
        <v>158</v>
      </c>
      <c r="G19" s="164">
        <v>30101010</v>
      </c>
      <c r="H19" s="15">
        <v>49950</v>
      </c>
    </row>
    <row r="20" spans="1:9" x14ac:dyDescent="0.2">
      <c r="E20" s="16" t="s">
        <v>194</v>
      </c>
      <c r="G20" s="164">
        <v>19901030</v>
      </c>
      <c r="I20" s="15">
        <v>49950</v>
      </c>
    </row>
    <row r="21" spans="1:9" x14ac:dyDescent="0.2">
      <c r="F21" s="16" t="s">
        <v>1935</v>
      </c>
    </row>
    <row r="23" spans="1:9" x14ac:dyDescent="0.2">
      <c r="A23" s="16" t="s">
        <v>505</v>
      </c>
      <c r="B23" s="16" t="s">
        <v>587</v>
      </c>
      <c r="C23" s="6" t="s">
        <v>1934</v>
      </c>
      <c r="D23" s="16" t="s">
        <v>158</v>
      </c>
      <c r="G23" s="164">
        <v>30101010</v>
      </c>
      <c r="H23" s="15">
        <v>12000</v>
      </c>
    </row>
    <row r="24" spans="1:9" x14ac:dyDescent="0.2">
      <c r="E24" s="16" t="s">
        <v>194</v>
      </c>
      <c r="G24" s="164">
        <v>19901030</v>
      </c>
      <c r="I24" s="15">
        <v>12000</v>
      </c>
    </row>
    <row r="25" spans="1:9" x14ac:dyDescent="0.2">
      <c r="F25" s="16" t="s">
        <v>1933</v>
      </c>
    </row>
    <row r="27" spans="1:9" x14ac:dyDescent="0.2">
      <c r="A27" s="16" t="s">
        <v>505</v>
      </c>
      <c r="B27" s="16" t="s">
        <v>587</v>
      </c>
      <c r="C27" s="6" t="s">
        <v>1932</v>
      </c>
      <c r="D27" s="16" t="s">
        <v>160</v>
      </c>
      <c r="G27" s="164">
        <v>29999990</v>
      </c>
      <c r="H27" s="15">
        <v>357137</v>
      </c>
    </row>
    <row r="28" spans="1:9" x14ac:dyDescent="0.2">
      <c r="E28" s="16" t="s">
        <v>194</v>
      </c>
      <c r="G28" s="164">
        <v>19901030</v>
      </c>
      <c r="I28" s="15">
        <v>357137</v>
      </c>
    </row>
    <row r="29" spans="1:9" x14ac:dyDescent="0.2">
      <c r="F29" s="16" t="s">
        <v>1931</v>
      </c>
    </row>
    <row r="31" spans="1:9" x14ac:dyDescent="0.2">
      <c r="A31" s="16" t="s">
        <v>505</v>
      </c>
      <c r="B31" s="16" t="s">
        <v>587</v>
      </c>
      <c r="C31" s="6" t="s">
        <v>1930</v>
      </c>
      <c r="D31" s="16" t="s">
        <v>158</v>
      </c>
      <c r="G31" s="164">
        <v>30101010</v>
      </c>
      <c r="H31" s="15">
        <v>7500</v>
      </c>
    </row>
    <row r="32" spans="1:9" x14ac:dyDescent="0.2">
      <c r="E32" s="16" t="s">
        <v>194</v>
      </c>
      <c r="G32" s="164">
        <v>19901030</v>
      </c>
      <c r="I32" s="15">
        <v>7500</v>
      </c>
    </row>
    <row r="33" spans="1:9" x14ac:dyDescent="0.2">
      <c r="F33" s="16" t="s">
        <v>1929</v>
      </c>
    </row>
    <row r="35" spans="1:9" x14ac:dyDescent="0.2">
      <c r="A35" s="16" t="s">
        <v>505</v>
      </c>
      <c r="B35" s="16" t="s">
        <v>587</v>
      </c>
      <c r="C35" s="6" t="s">
        <v>1928</v>
      </c>
      <c r="D35" s="16" t="s">
        <v>158</v>
      </c>
      <c r="G35" s="164">
        <v>30101010</v>
      </c>
      <c r="H35" s="15">
        <v>56000</v>
      </c>
    </row>
    <row r="36" spans="1:9" x14ac:dyDescent="0.2">
      <c r="E36" s="16" t="s">
        <v>194</v>
      </c>
      <c r="G36" s="164">
        <v>19901030</v>
      </c>
      <c r="I36" s="15">
        <v>56000</v>
      </c>
    </row>
    <row r="37" spans="1:9" x14ac:dyDescent="0.2">
      <c r="F37" s="16" t="s">
        <v>1927</v>
      </c>
    </row>
    <row r="39" spans="1:9" x14ac:dyDescent="0.2">
      <c r="A39" s="16" t="s">
        <v>505</v>
      </c>
      <c r="B39" s="16" t="s">
        <v>587</v>
      </c>
      <c r="C39" s="6" t="s">
        <v>1926</v>
      </c>
      <c r="D39" s="16" t="s">
        <v>158</v>
      </c>
      <c r="G39" s="164">
        <v>30101010</v>
      </c>
      <c r="H39" s="15">
        <v>10000</v>
      </c>
    </row>
    <row r="40" spans="1:9" x14ac:dyDescent="0.2">
      <c r="E40" s="16" t="s">
        <v>194</v>
      </c>
      <c r="G40" s="164">
        <v>19901030</v>
      </c>
      <c r="I40" s="15">
        <v>10000</v>
      </c>
    </row>
    <row r="41" spans="1:9" x14ac:dyDescent="0.2">
      <c r="F41" s="16" t="s">
        <v>1925</v>
      </c>
    </row>
    <row r="43" spans="1:9" x14ac:dyDescent="0.2">
      <c r="A43" s="16" t="s">
        <v>505</v>
      </c>
      <c r="B43" s="16" t="s">
        <v>587</v>
      </c>
      <c r="C43" s="6" t="s">
        <v>1924</v>
      </c>
      <c r="D43" s="16" t="s">
        <v>158</v>
      </c>
      <c r="G43" s="164">
        <v>30101010</v>
      </c>
      <c r="H43" s="15">
        <v>945000</v>
      </c>
    </row>
    <row r="44" spans="1:9" x14ac:dyDescent="0.2">
      <c r="E44" s="16" t="s">
        <v>194</v>
      </c>
      <c r="G44" s="164">
        <v>19901030</v>
      </c>
      <c r="I44" s="15">
        <v>945000</v>
      </c>
    </row>
    <row r="45" spans="1:9" x14ac:dyDescent="0.2">
      <c r="F45" s="16" t="s">
        <v>1923</v>
      </c>
    </row>
    <row r="47" spans="1:9" x14ac:dyDescent="0.2">
      <c r="A47" s="16" t="s">
        <v>505</v>
      </c>
      <c r="B47" s="16" t="s">
        <v>587</v>
      </c>
      <c r="C47" s="6" t="s">
        <v>1922</v>
      </c>
      <c r="D47" s="16" t="s">
        <v>158</v>
      </c>
      <c r="G47" s="164">
        <v>30101010</v>
      </c>
      <c r="H47" s="15">
        <v>11000</v>
      </c>
    </row>
    <row r="48" spans="1:9" x14ac:dyDescent="0.2">
      <c r="E48" s="16" t="s">
        <v>194</v>
      </c>
      <c r="G48" s="164">
        <v>19901030</v>
      </c>
      <c r="I48" s="15">
        <v>11000</v>
      </c>
    </row>
    <row r="49" spans="1:9" x14ac:dyDescent="0.2">
      <c r="F49" s="16" t="s">
        <v>1921</v>
      </c>
    </row>
    <row r="51" spans="1:9" x14ac:dyDescent="0.2">
      <c r="A51" s="16" t="s">
        <v>505</v>
      </c>
      <c r="B51" s="16" t="s">
        <v>587</v>
      </c>
      <c r="C51" s="6" t="s">
        <v>1920</v>
      </c>
      <c r="D51" s="16" t="s">
        <v>158</v>
      </c>
      <c r="G51" s="164">
        <v>30101010</v>
      </c>
      <c r="H51" s="15">
        <v>742500</v>
      </c>
    </row>
    <row r="52" spans="1:9" x14ac:dyDescent="0.2">
      <c r="E52" s="16" t="s">
        <v>194</v>
      </c>
      <c r="G52" s="164">
        <v>19901030</v>
      </c>
      <c r="I52" s="15">
        <v>742500</v>
      </c>
    </row>
    <row r="53" spans="1:9" x14ac:dyDescent="0.2">
      <c r="F53" s="16" t="s">
        <v>1919</v>
      </c>
    </row>
    <row r="55" spans="1:9" x14ac:dyDescent="0.2">
      <c r="A55" s="16" t="s">
        <v>505</v>
      </c>
      <c r="B55" s="16" t="s">
        <v>587</v>
      </c>
      <c r="C55" s="6" t="s">
        <v>1918</v>
      </c>
      <c r="D55" s="16" t="s">
        <v>160</v>
      </c>
      <c r="G55" s="164">
        <v>29999990</v>
      </c>
      <c r="H55" s="15">
        <v>1430500</v>
      </c>
    </row>
    <row r="56" spans="1:9" x14ac:dyDescent="0.2">
      <c r="E56" s="16" t="s">
        <v>194</v>
      </c>
      <c r="G56" s="164">
        <v>19901030</v>
      </c>
      <c r="I56" s="15">
        <v>1430500</v>
      </c>
    </row>
    <row r="57" spans="1:9" x14ac:dyDescent="0.2">
      <c r="F57" s="16" t="s">
        <v>1917</v>
      </c>
    </row>
    <row r="59" spans="1:9" x14ac:dyDescent="0.2">
      <c r="A59" s="16" t="s">
        <v>505</v>
      </c>
      <c r="B59" s="16" t="s">
        <v>587</v>
      </c>
      <c r="C59" s="6" t="s">
        <v>1916</v>
      </c>
      <c r="D59" s="16" t="s">
        <v>160</v>
      </c>
      <c r="G59" s="164">
        <v>29999990</v>
      </c>
      <c r="H59" s="15">
        <v>2378400</v>
      </c>
    </row>
    <row r="60" spans="1:9" x14ac:dyDescent="0.2">
      <c r="E60" s="16" t="s">
        <v>194</v>
      </c>
      <c r="G60" s="164">
        <v>19901030</v>
      </c>
      <c r="I60" s="15">
        <v>2378400</v>
      </c>
    </row>
    <row r="61" spans="1:9" x14ac:dyDescent="0.2">
      <c r="F61" s="16" t="s">
        <v>1915</v>
      </c>
    </row>
    <row r="63" spans="1:9" x14ac:dyDescent="0.2">
      <c r="A63" s="16" t="s">
        <v>505</v>
      </c>
      <c r="B63" s="16" t="s">
        <v>587</v>
      </c>
      <c r="C63" s="6" t="s">
        <v>1914</v>
      </c>
      <c r="D63" s="16" t="s">
        <v>160</v>
      </c>
      <c r="G63" s="164">
        <v>29999990</v>
      </c>
      <c r="H63" s="15">
        <v>2041700</v>
      </c>
    </row>
    <row r="64" spans="1:9" x14ac:dyDescent="0.2">
      <c r="E64" s="16" t="s">
        <v>194</v>
      </c>
      <c r="G64" s="164">
        <v>19901030</v>
      </c>
      <c r="I64" s="15">
        <v>2041700</v>
      </c>
    </row>
    <row r="65" spans="1:9" x14ac:dyDescent="0.2">
      <c r="F65" s="16" t="s">
        <v>1913</v>
      </c>
    </row>
    <row r="67" spans="1:9" x14ac:dyDescent="0.2">
      <c r="A67" s="16" t="s">
        <v>505</v>
      </c>
      <c r="B67" s="16" t="s">
        <v>582</v>
      </c>
      <c r="C67" s="6" t="s">
        <v>1912</v>
      </c>
      <c r="D67" s="16" t="s">
        <v>110</v>
      </c>
      <c r="G67" s="164">
        <v>50201010</v>
      </c>
      <c r="H67" s="15">
        <v>68000</v>
      </c>
    </row>
    <row r="68" spans="1:9" x14ac:dyDescent="0.2">
      <c r="E68" s="16" t="s">
        <v>192</v>
      </c>
      <c r="G68" s="164">
        <v>19901040</v>
      </c>
      <c r="I68" s="15">
        <v>68000</v>
      </c>
    </row>
    <row r="69" spans="1:9" x14ac:dyDescent="0.2">
      <c r="F69" s="16" t="s">
        <v>1911</v>
      </c>
    </row>
    <row r="71" spans="1:9" x14ac:dyDescent="0.2">
      <c r="A71" s="16" t="s">
        <v>505</v>
      </c>
      <c r="B71" s="16" t="s">
        <v>570</v>
      </c>
      <c r="C71" s="6" t="s">
        <v>1910</v>
      </c>
      <c r="D71" s="16" t="s">
        <v>110</v>
      </c>
      <c r="G71" s="164">
        <v>50201010</v>
      </c>
      <c r="H71" s="15">
        <v>158840</v>
      </c>
    </row>
    <row r="72" spans="1:9" x14ac:dyDescent="0.2">
      <c r="E72" s="16" t="s">
        <v>192</v>
      </c>
      <c r="G72" s="164">
        <v>19901040</v>
      </c>
      <c r="I72" s="15">
        <v>158840</v>
      </c>
    </row>
    <row r="73" spans="1:9" x14ac:dyDescent="0.2">
      <c r="F73" s="16" t="s">
        <v>1909</v>
      </c>
    </row>
    <row r="75" spans="1:9" x14ac:dyDescent="0.2">
      <c r="A75" s="16" t="s">
        <v>505</v>
      </c>
      <c r="B75" s="16" t="s">
        <v>570</v>
      </c>
      <c r="C75" s="6" t="s">
        <v>1908</v>
      </c>
      <c r="D75" s="16" t="s">
        <v>158</v>
      </c>
      <c r="G75" s="164">
        <v>30101010</v>
      </c>
      <c r="H75" s="15">
        <v>9000000</v>
      </c>
    </row>
    <row r="76" spans="1:9" x14ac:dyDescent="0.2">
      <c r="E76" s="16" t="s">
        <v>265</v>
      </c>
      <c r="G76" s="164">
        <v>10303030</v>
      </c>
      <c r="I76" s="15">
        <v>9000000</v>
      </c>
    </row>
    <row r="77" spans="1:9" x14ac:dyDescent="0.2">
      <c r="F77" s="16" t="s">
        <v>1907</v>
      </c>
    </row>
    <row r="79" spans="1:9" x14ac:dyDescent="0.2">
      <c r="A79" s="16" t="s">
        <v>505</v>
      </c>
      <c r="B79" s="16" t="s">
        <v>567</v>
      </c>
      <c r="C79" s="6" t="s">
        <v>1906</v>
      </c>
      <c r="D79" s="16" t="s">
        <v>110</v>
      </c>
      <c r="G79" s="164">
        <v>50201010</v>
      </c>
      <c r="H79" s="15">
        <v>108960</v>
      </c>
    </row>
    <row r="80" spans="1:9" x14ac:dyDescent="0.2">
      <c r="E80" s="16" t="s">
        <v>192</v>
      </c>
      <c r="G80" s="164">
        <v>19901040</v>
      </c>
      <c r="I80" s="15">
        <v>108960</v>
      </c>
    </row>
    <row r="81" spans="1:9" x14ac:dyDescent="0.2">
      <c r="F81" s="16" t="s">
        <v>1905</v>
      </c>
    </row>
    <row r="83" spans="1:9" x14ac:dyDescent="0.2">
      <c r="A83" s="16" t="s">
        <v>505</v>
      </c>
      <c r="B83" s="16" t="s">
        <v>567</v>
      </c>
      <c r="C83" s="6" t="s">
        <v>1904</v>
      </c>
      <c r="D83" s="16" t="s">
        <v>110</v>
      </c>
      <c r="G83" s="164">
        <v>50201010</v>
      </c>
      <c r="H83" s="15">
        <v>67800</v>
      </c>
    </row>
    <row r="84" spans="1:9" x14ac:dyDescent="0.2">
      <c r="E84" s="16" t="s">
        <v>192</v>
      </c>
      <c r="G84" s="164">
        <v>19901040</v>
      </c>
      <c r="I84" s="15">
        <v>67800</v>
      </c>
    </row>
    <row r="85" spans="1:9" x14ac:dyDescent="0.2">
      <c r="F85" s="16" t="s">
        <v>1903</v>
      </c>
    </row>
    <row r="87" spans="1:9" x14ac:dyDescent="0.2">
      <c r="A87" s="16" t="s">
        <v>505</v>
      </c>
      <c r="B87" s="16" t="s">
        <v>555</v>
      </c>
      <c r="C87" s="6" t="s">
        <v>1902</v>
      </c>
      <c r="D87" s="16" t="s">
        <v>831</v>
      </c>
      <c r="G87" s="164">
        <v>50202010</v>
      </c>
      <c r="H87" s="15">
        <v>29753.32</v>
      </c>
    </row>
    <row r="88" spans="1:9" x14ac:dyDescent="0.2">
      <c r="E88" s="16" t="s">
        <v>194</v>
      </c>
      <c r="G88" s="164">
        <v>19901030</v>
      </c>
      <c r="I88" s="15">
        <v>29753.32</v>
      </c>
    </row>
    <row r="89" spans="1:9" x14ac:dyDescent="0.2">
      <c r="F89" s="16" t="s">
        <v>1901</v>
      </c>
    </row>
    <row r="91" spans="1:9" x14ac:dyDescent="0.2">
      <c r="A91" s="16" t="s">
        <v>505</v>
      </c>
      <c r="B91" s="16" t="s">
        <v>555</v>
      </c>
      <c r="C91" s="6" t="s">
        <v>1900</v>
      </c>
      <c r="D91" s="16" t="s">
        <v>158</v>
      </c>
      <c r="G91" s="164">
        <v>30101010</v>
      </c>
      <c r="H91" s="15">
        <v>360000</v>
      </c>
    </row>
    <row r="92" spans="1:9" x14ac:dyDescent="0.2">
      <c r="E92" s="16" t="s">
        <v>194</v>
      </c>
      <c r="G92" s="164">
        <v>19901030</v>
      </c>
      <c r="I92" s="15">
        <v>360000</v>
      </c>
    </row>
    <row r="93" spans="1:9" x14ac:dyDescent="0.2">
      <c r="F93" s="16" t="s">
        <v>1899</v>
      </c>
    </row>
    <row r="95" spans="1:9" x14ac:dyDescent="0.2">
      <c r="A95" s="16" t="s">
        <v>505</v>
      </c>
      <c r="B95" s="16" t="s">
        <v>555</v>
      </c>
      <c r="C95" s="6" t="s">
        <v>1898</v>
      </c>
      <c r="D95" s="16" t="s">
        <v>158</v>
      </c>
      <c r="G95" s="164">
        <v>30101010</v>
      </c>
      <c r="H95" s="15">
        <v>206543</v>
      </c>
    </row>
    <row r="96" spans="1:9" x14ac:dyDescent="0.2">
      <c r="E96" s="16" t="s">
        <v>194</v>
      </c>
      <c r="G96" s="164">
        <v>19901030</v>
      </c>
      <c r="I96" s="15">
        <v>206543</v>
      </c>
    </row>
    <row r="97" spans="1:9" x14ac:dyDescent="0.2">
      <c r="F97" s="16" t="s">
        <v>1897</v>
      </c>
    </row>
    <row r="99" spans="1:9" x14ac:dyDescent="0.2">
      <c r="A99" s="16" t="s">
        <v>505</v>
      </c>
      <c r="B99" s="16" t="s">
        <v>555</v>
      </c>
      <c r="C99" s="6" t="s">
        <v>1896</v>
      </c>
      <c r="D99" s="16" t="s">
        <v>158</v>
      </c>
      <c r="G99" s="164">
        <v>30101010</v>
      </c>
      <c r="H99" s="15">
        <v>206550</v>
      </c>
    </row>
    <row r="100" spans="1:9" x14ac:dyDescent="0.2">
      <c r="E100" s="16" t="s">
        <v>194</v>
      </c>
      <c r="G100" s="164">
        <v>19901030</v>
      </c>
      <c r="I100" s="15">
        <v>206550</v>
      </c>
    </row>
    <row r="101" spans="1:9" x14ac:dyDescent="0.2">
      <c r="F101" s="16" t="s">
        <v>1895</v>
      </c>
    </row>
    <row r="103" spans="1:9" x14ac:dyDescent="0.2">
      <c r="A103" s="16" t="s">
        <v>505</v>
      </c>
      <c r="B103" s="16" t="s">
        <v>555</v>
      </c>
      <c r="C103" s="6" t="s">
        <v>1894</v>
      </c>
      <c r="D103" s="16" t="s">
        <v>158</v>
      </c>
      <c r="G103" s="164">
        <v>30101010</v>
      </c>
      <c r="H103" s="15">
        <v>598156</v>
      </c>
    </row>
    <row r="104" spans="1:9" x14ac:dyDescent="0.2">
      <c r="E104" s="16" t="s">
        <v>194</v>
      </c>
      <c r="G104" s="164">
        <v>19901030</v>
      </c>
      <c r="I104" s="15">
        <v>598156</v>
      </c>
    </row>
    <row r="105" spans="1:9" x14ac:dyDescent="0.2">
      <c r="F105" s="16" t="s">
        <v>1893</v>
      </c>
    </row>
    <row r="107" spans="1:9" x14ac:dyDescent="0.2">
      <c r="A107" s="16" t="s">
        <v>505</v>
      </c>
      <c r="B107" s="16" t="s">
        <v>555</v>
      </c>
      <c r="C107" s="6" t="s">
        <v>1892</v>
      </c>
      <c r="D107" s="16" t="s">
        <v>158</v>
      </c>
      <c r="G107" s="164">
        <v>30101010</v>
      </c>
      <c r="H107" s="15">
        <v>711416.3</v>
      </c>
    </row>
    <row r="108" spans="1:9" x14ac:dyDescent="0.2">
      <c r="E108" s="16" t="s">
        <v>194</v>
      </c>
      <c r="G108" s="164">
        <v>19901030</v>
      </c>
      <c r="I108" s="15">
        <v>711416.3</v>
      </c>
    </row>
    <row r="109" spans="1:9" x14ac:dyDescent="0.2">
      <c r="F109" s="16" t="s">
        <v>1891</v>
      </c>
    </row>
    <row r="111" spans="1:9" x14ac:dyDescent="0.2">
      <c r="A111" s="16" t="s">
        <v>505</v>
      </c>
      <c r="B111" s="16" t="s">
        <v>555</v>
      </c>
      <c r="C111" s="6" t="s">
        <v>1890</v>
      </c>
      <c r="D111" s="16" t="s">
        <v>158</v>
      </c>
      <c r="G111" s="164">
        <v>30101010</v>
      </c>
      <c r="H111" s="15">
        <v>188795</v>
      </c>
    </row>
    <row r="112" spans="1:9" x14ac:dyDescent="0.2">
      <c r="E112" s="16" t="s">
        <v>194</v>
      </c>
      <c r="G112" s="164">
        <v>19901030</v>
      </c>
      <c r="I112" s="15">
        <v>188795</v>
      </c>
    </row>
    <row r="113" spans="1:9" x14ac:dyDescent="0.2">
      <c r="F113" s="16" t="s">
        <v>1889</v>
      </c>
    </row>
    <row r="115" spans="1:9" x14ac:dyDescent="0.2">
      <c r="A115" s="16" t="s">
        <v>505</v>
      </c>
      <c r="B115" s="16" t="s">
        <v>555</v>
      </c>
      <c r="C115" s="6" t="s">
        <v>1888</v>
      </c>
      <c r="D115" s="16" t="s">
        <v>158</v>
      </c>
      <c r="G115" s="164">
        <v>30101010</v>
      </c>
      <c r="H115" s="15">
        <v>379073</v>
      </c>
    </row>
    <row r="116" spans="1:9" x14ac:dyDescent="0.2">
      <c r="E116" s="16" t="s">
        <v>194</v>
      </c>
      <c r="G116" s="164">
        <v>19901030</v>
      </c>
      <c r="I116" s="15">
        <v>379073</v>
      </c>
    </row>
    <row r="117" spans="1:9" x14ac:dyDescent="0.2">
      <c r="F117" s="16" t="s">
        <v>1887</v>
      </c>
    </row>
    <row r="119" spans="1:9" x14ac:dyDescent="0.2">
      <c r="A119" s="16" t="s">
        <v>505</v>
      </c>
      <c r="B119" s="16" t="s">
        <v>555</v>
      </c>
      <c r="C119" s="6" t="s">
        <v>1886</v>
      </c>
      <c r="D119" s="16" t="s">
        <v>158</v>
      </c>
      <c r="G119" s="164">
        <v>30101010</v>
      </c>
      <c r="H119" s="15">
        <v>141105</v>
      </c>
    </row>
    <row r="120" spans="1:9" x14ac:dyDescent="0.2">
      <c r="E120" s="16" t="s">
        <v>194</v>
      </c>
      <c r="G120" s="164">
        <v>19901030</v>
      </c>
      <c r="I120" s="15">
        <v>141105</v>
      </c>
    </row>
    <row r="121" spans="1:9" x14ac:dyDescent="0.2">
      <c r="F121" s="16" t="s">
        <v>1885</v>
      </c>
    </row>
    <row r="123" spans="1:9" x14ac:dyDescent="0.2">
      <c r="A123" s="16" t="s">
        <v>505</v>
      </c>
      <c r="B123" s="16" t="s">
        <v>555</v>
      </c>
      <c r="C123" s="6" t="s">
        <v>1884</v>
      </c>
      <c r="D123" s="16" t="s">
        <v>158</v>
      </c>
      <c r="G123" s="164">
        <v>30101010</v>
      </c>
      <c r="H123" s="15">
        <v>435305.8</v>
      </c>
    </row>
    <row r="124" spans="1:9" x14ac:dyDescent="0.2">
      <c r="E124" s="16" t="s">
        <v>194</v>
      </c>
      <c r="G124" s="164">
        <v>19901030</v>
      </c>
      <c r="I124" s="15">
        <v>435305.8</v>
      </c>
    </row>
    <row r="125" spans="1:9" x14ac:dyDescent="0.2">
      <c r="F125" s="16" t="s">
        <v>1883</v>
      </c>
    </row>
    <row r="127" spans="1:9" x14ac:dyDescent="0.2">
      <c r="A127" s="16" t="s">
        <v>505</v>
      </c>
      <c r="B127" s="16" t="s">
        <v>555</v>
      </c>
      <c r="C127" s="6" t="s">
        <v>1882</v>
      </c>
      <c r="D127" s="16" t="s">
        <v>158</v>
      </c>
      <c r="G127" s="164">
        <v>30101010</v>
      </c>
      <c r="H127" s="15">
        <v>169370.5</v>
      </c>
    </row>
    <row r="128" spans="1:9" x14ac:dyDescent="0.2">
      <c r="E128" s="16" t="s">
        <v>194</v>
      </c>
      <c r="G128" s="164">
        <v>19901030</v>
      </c>
      <c r="I128" s="15">
        <v>169370.5</v>
      </c>
    </row>
    <row r="129" spans="1:9" x14ac:dyDescent="0.2">
      <c r="F129" s="16" t="s">
        <v>1881</v>
      </c>
    </row>
    <row r="131" spans="1:9" x14ac:dyDescent="0.2">
      <c r="A131" s="16" t="s">
        <v>505</v>
      </c>
      <c r="B131" s="16" t="s">
        <v>555</v>
      </c>
      <c r="C131" s="6" t="s">
        <v>1880</v>
      </c>
      <c r="D131" s="16" t="s">
        <v>158</v>
      </c>
      <c r="G131" s="164">
        <v>30101010</v>
      </c>
      <c r="H131" s="15">
        <v>146250</v>
      </c>
    </row>
    <row r="132" spans="1:9" x14ac:dyDescent="0.2">
      <c r="E132" s="16" t="s">
        <v>194</v>
      </c>
      <c r="G132" s="164">
        <v>19901030</v>
      </c>
      <c r="I132" s="15">
        <v>146250</v>
      </c>
    </row>
    <row r="133" spans="1:9" x14ac:dyDescent="0.2">
      <c r="F133" s="16" t="s">
        <v>1879</v>
      </c>
    </row>
    <row r="135" spans="1:9" x14ac:dyDescent="0.2">
      <c r="A135" s="16" t="s">
        <v>505</v>
      </c>
      <c r="B135" s="16" t="s">
        <v>555</v>
      </c>
      <c r="C135" s="6" t="s">
        <v>1878</v>
      </c>
      <c r="D135" s="16" t="s">
        <v>158</v>
      </c>
      <c r="G135" s="164">
        <v>30101010</v>
      </c>
      <c r="H135" s="15">
        <v>85974</v>
      </c>
    </row>
    <row r="136" spans="1:9" x14ac:dyDescent="0.2">
      <c r="E136" s="16" t="s">
        <v>194</v>
      </c>
      <c r="G136" s="164">
        <v>19901030</v>
      </c>
      <c r="I136" s="15">
        <v>85974</v>
      </c>
    </row>
    <row r="137" spans="1:9" x14ac:dyDescent="0.2">
      <c r="F137" s="16" t="s">
        <v>1877</v>
      </c>
    </row>
    <row r="139" spans="1:9" x14ac:dyDescent="0.2">
      <c r="A139" s="16" t="s">
        <v>505</v>
      </c>
      <c r="B139" s="16" t="s">
        <v>555</v>
      </c>
      <c r="C139" s="6" t="s">
        <v>1876</v>
      </c>
      <c r="D139" s="16" t="s">
        <v>158</v>
      </c>
      <c r="G139" s="164">
        <v>30101010</v>
      </c>
      <c r="H139" s="15">
        <v>162000</v>
      </c>
    </row>
    <row r="140" spans="1:9" x14ac:dyDescent="0.2">
      <c r="E140" s="16" t="s">
        <v>194</v>
      </c>
      <c r="G140" s="164">
        <v>19901030</v>
      </c>
      <c r="I140" s="15">
        <v>162000</v>
      </c>
    </row>
    <row r="141" spans="1:9" x14ac:dyDescent="0.2">
      <c r="F141" s="16" t="s">
        <v>1875</v>
      </c>
    </row>
    <row r="143" spans="1:9" x14ac:dyDescent="0.2">
      <c r="A143" s="16" t="s">
        <v>505</v>
      </c>
      <c r="B143" s="16" t="s">
        <v>555</v>
      </c>
      <c r="C143" s="6" t="s">
        <v>1874</v>
      </c>
      <c r="D143" s="16" t="s">
        <v>158</v>
      </c>
      <c r="G143" s="164">
        <v>30101010</v>
      </c>
      <c r="H143" s="15">
        <v>151125</v>
      </c>
    </row>
    <row r="144" spans="1:9" x14ac:dyDescent="0.2">
      <c r="E144" s="16" t="s">
        <v>194</v>
      </c>
      <c r="G144" s="164">
        <v>19901030</v>
      </c>
      <c r="I144" s="15">
        <v>151125</v>
      </c>
    </row>
    <row r="145" spans="1:9" x14ac:dyDescent="0.2">
      <c r="F145" s="16" t="s">
        <v>1873</v>
      </c>
    </row>
    <row r="147" spans="1:9" x14ac:dyDescent="0.2">
      <c r="A147" s="16" t="s">
        <v>505</v>
      </c>
      <c r="B147" s="16" t="s">
        <v>555</v>
      </c>
      <c r="C147" s="6" t="s">
        <v>1872</v>
      </c>
      <c r="D147" s="16" t="s">
        <v>158</v>
      </c>
      <c r="G147" s="164">
        <v>30101010</v>
      </c>
      <c r="H147" s="15">
        <v>73619</v>
      </c>
    </row>
    <row r="148" spans="1:9" x14ac:dyDescent="0.2">
      <c r="E148" s="16" t="s">
        <v>194</v>
      </c>
      <c r="G148" s="164">
        <v>19901030</v>
      </c>
      <c r="I148" s="15">
        <v>73619</v>
      </c>
    </row>
    <row r="149" spans="1:9" x14ac:dyDescent="0.2">
      <c r="F149" s="16" t="s">
        <v>1871</v>
      </c>
    </row>
    <row r="151" spans="1:9" x14ac:dyDescent="0.2">
      <c r="A151" s="16" t="s">
        <v>505</v>
      </c>
      <c r="B151" s="16" t="s">
        <v>555</v>
      </c>
      <c r="C151" s="6" t="s">
        <v>1870</v>
      </c>
      <c r="D151" s="16" t="s">
        <v>158</v>
      </c>
      <c r="G151" s="164">
        <v>30101010</v>
      </c>
      <c r="H151" s="15">
        <v>37312.5</v>
      </c>
    </row>
    <row r="152" spans="1:9" x14ac:dyDescent="0.2">
      <c r="E152" s="16" t="s">
        <v>194</v>
      </c>
      <c r="G152" s="164">
        <v>19901030</v>
      </c>
      <c r="I152" s="15">
        <v>37312.5</v>
      </c>
    </row>
    <row r="153" spans="1:9" x14ac:dyDescent="0.2">
      <c r="F153" s="16" t="s">
        <v>1869</v>
      </c>
    </row>
    <row r="155" spans="1:9" x14ac:dyDescent="0.2">
      <c r="A155" s="16" t="s">
        <v>505</v>
      </c>
      <c r="B155" s="16" t="s">
        <v>555</v>
      </c>
      <c r="C155" s="6" t="s">
        <v>1868</v>
      </c>
      <c r="D155" s="16" t="s">
        <v>158</v>
      </c>
      <c r="G155" s="164">
        <v>30101010</v>
      </c>
      <c r="H155" s="15">
        <v>100312.5</v>
      </c>
    </row>
    <row r="156" spans="1:9" x14ac:dyDescent="0.2">
      <c r="E156" s="16" t="s">
        <v>194</v>
      </c>
      <c r="G156" s="164">
        <v>19901030</v>
      </c>
      <c r="I156" s="15">
        <v>100312.5</v>
      </c>
    </row>
    <row r="157" spans="1:9" x14ac:dyDescent="0.2">
      <c r="F157" s="16" t="s">
        <v>1867</v>
      </c>
    </row>
    <row r="159" spans="1:9" x14ac:dyDescent="0.2">
      <c r="A159" s="16" t="s">
        <v>505</v>
      </c>
      <c r="B159" s="16" t="s">
        <v>555</v>
      </c>
      <c r="C159" s="6" t="s">
        <v>1866</v>
      </c>
      <c r="D159" s="16" t="s">
        <v>158</v>
      </c>
      <c r="G159" s="164">
        <v>30101010</v>
      </c>
      <c r="H159" s="15">
        <v>302812.5</v>
      </c>
    </row>
    <row r="160" spans="1:9" x14ac:dyDescent="0.2">
      <c r="E160" s="16" t="s">
        <v>194</v>
      </c>
      <c r="G160" s="164">
        <v>19901030</v>
      </c>
      <c r="I160" s="15">
        <v>302812.5</v>
      </c>
    </row>
    <row r="161" spans="1:9" x14ac:dyDescent="0.2">
      <c r="F161" s="16" t="s">
        <v>1865</v>
      </c>
    </row>
    <row r="163" spans="1:9" x14ac:dyDescent="0.2">
      <c r="A163" s="16" t="s">
        <v>505</v>
      </c>
      <c r="B163" s="16" t="s">
        <v>555</v>
      </c>
      <c r="C163" s="6" t="s">
        <v>1864</v>
      </c>
      <c r="D163" s="16" t="s">
        <v>158</v>
      </c>
      <c r="G163" s="164">
        <v>30101010</v>
      </c>
      <c r="H163" s="15">
        <v>275625</v>
      </c>
    </row>
    <row r="164" spans="1:9" x14ac:dyDescent="0.2">
      <c r="E164" s="16" t="s">
        <v>194</v>
      </c>
      <c r="G164" s="164">
        <v>19901030</v>
      </c>
      <c r="I164" s="15">
        <v>275625</v>
      </c>
    </row>
    <row r="165" spans="1:9" x14ac:dyDescent="0.2">
      <c r="F165" s="16" t="s">
        <v>1863</v>
      </c>
    </row>
    <row r="167" spans="1:9" x14ac:dyDescent="0.2">
      <c r="A167" s="16" t="s">
        <v>505</v>
      </c>
      <c r="B167" s="16" t="s">
        <v>555</v>
      </c>
      <c r="C167" s="6" t="s">
        <v>1862</v>
      </c>
      <c r="D167" s="16" t="s">
        <v>158</v>
      </c>
      <c r="G167" s="164">
        <v>30101010</v>
      </c>
      <c r="H167" s="15">
        <v>576187.5</v>
      </c>
    </row>
    <row r="168" spans="1:9" x14ac:dyDescent="0.2">
      <c r="E168" s="16" t="s">
        <v>194</v>
      </c>
      <c r="G168" s="164">
        <v>19901030</v>
      </c>
      <c r="I168" s="15">
        <v>576187.5</v>
      </c>
    </row>
    <row r="169" spans="1:9" x14ac:dyDescent="0.2">
      <c r="F169" s="16" t="s">
        <v>1861</v>
      </c>
    </row>
    <row r="171" spans="1:9" x14ac:dyDescent="0.2">
      <c r="A171" s="16" t="s">
        <v>505</v>
      </c>
      <c r="B171" s="16" t="s">
        <v>555</v>
      </c>
      <c r="C171" s="6" t="s">
        <v>1860</v>
      </c>
      <c r="D171" s="16" t="s">
        <v>158</v>
      </c>
      <c r="G171" s="164">
        <v>30101010</v>
      </c>
      <c r="H171" s="15">
        <v>79459</v>
      </c>
    </row>
    <row r="172" spans="1:9" x14ac:dyDescent="0.2">
      <c r="E172" s="16" t="s">
        <v>194</v>
      </c>
      <c r="G172" s="164">
        <v>19901030</v>
      </c>
      <c r="I172" s="15">
        <v>79459</v>
      </c>
    </row>
    <row r="173" spans="1:9" x14ac:dyDescent="0.2">
      <c r="F173" s="16" t="s">
        <v>1859</v>
      </c>
    </row>
    <row r="175" spans="1:9" x14ac:dyDescent="0.2">
      <c r="A175" s="16" t="s">
        <v>505</v>
      </c>
      <c r="B175" s="16" t="s">
        <v>555</v>
      </c>
      <c r="C175" s="6" t="s">
        <v>1858</v>
      </c>
      <c r="D175" s="16" t="s">
        <v>53</v>
      </c>
      <c r="G175" s="164">
        <v>50214990</v>
      </c>
      <c r="H175" s="15">
        <v>3000</v>
      </c>
    </row>
    <row r="176" spans="1:9" x14ac:dyDescent="0.2">
      <c r="E176" s="16" t="s">
        <v>194</v>
      </c>
      <c r="G176" s="164">
        <v>19901030</v>
      </c>
      <c r="I176" s="15">
        <v>3000</v>
      </c>
    </row>
    <row r="177" spans="1:9" x14ac:dyDescent="0.2">
      <c r="F177" s="16" t="s">
        <v>1857</v>
      </c>
    </row>
    <row r="179" spans="1:9" x14ac:dyDescent="0.2">
      <c r="A179" s="16" t="s">
        <v>505</v>
      </c>
      <c r="B179" s="16" t="s">
        <v>555</v>
      </c>
      <c r="C179" s="6" t="s">
        <v>1856</v>
      </c>
      <c r="D179" s="16" t="s">
        <v>53</v>
      </c>
      <c r="G179" s="164">
        <v>50214990</v>
      </c>
      <c r="H179" s="15">
        <v>6000</v>
      </c>
    </row>
    <row r="180" spans="1:9" x14ac:dyDescent="0.2">
      <c r="E180" s="16" t="s">
        <v>194</v>
      </c>
      <c r="G180" s="164">
        <v>19901030</v>
      </c>
      <c r="I180" s="15">
        <v>6000</v>
      </c>
    </row>
    <row r="181" spans="1:9" x14ac:dyDescent="0.2">
      <c r="F181" s="16" t="s">
        <v>1855</v>
      </c>
    </row>
    <row r="183" spans="1:9" x14ac:dyDescent="0.2">
      <c r="A183" s="16" t="s">
        <v>505</v>
      </c>
      <c r="B183" s="16" t="s">
        <v>555</v>
      </c>
      <c r="C183" s="6" t="s">
        <v>1854</v>
      </c>
      <c r="D183" s="16" t="s">
        <v>53</v>
      </c>
      <c r="G183" s="164">
        <v>50214990</v>
      </c>
      <c r="H183" s="15">
        <v>4932000</v>
      </c>
    </row>
    <row r="184" spans="1:9" x14ac:dyDescent="0.2">
      <c r="E184" s="16" t="s">
        <v>194</v>
      </c>
      <c r="G184" s="164">
        <v>19901030</v>
      </c>
      <c r="I184" s="15">
        <v>4932000</v>
      </c>
    </row>
    <row r="185" spans="1:9" x14ac:dyDescent="0.2">
      <c r="F185" s="16" t="s">
        <v>1853</v>
      </c>
    </row>
    <row r="187" spans="1:9" x14ac:dyDescent="0.2">
      <c r="A187" s="16" t="s">
        <v>505</v>
      </c>
      <c r="B187" s="16" t="s">
        <v>555</v>
      </c>
      <c r="C187" s="6" t="s">
        <v>1852</v>
      </c>
      <c r="D187" s="16" t="s">
        <v>53</v>
      </c>
      <c r="G187" s="164">
        <v>50214990</v>
      </c>
      <c r="H187" s="15">
        <v>11862000</v>
      </c>
    </row>
    <row r="188" spans="1:9" x14ac:dyDescent="0.2">
      <c r="E188" s="16" t="s">
        <v>194</v>
      </c>
      <c r="G188" s="164">
        <v>19901030</v>
      </c>
      <c r="I188" s="15">
        <v>11862000</v>
      </c>
    </row>
    <row r="189" spans="1:9" x14ac:dyDescent="0.2">
      <c r="F189" s="16" t="s">
        <v>1851</v>
      </c>
    </row>
    <row r="191" spans="1:9" x14ac:dyDescent="0.2">
      <c r="A191" s="16" t="s">
        <v>505</v>
      </c>
      <c r="B191" s="16" t="s">
        <v>764</v>
      </c>
      <c r="C191" s="6" t="s">
        <v>1850</v>
      </c>
      <c r="D191" s="16" t="s">
        <v>160</v>
      </c>
      <c r="G191" s="164">
        <v>29999990</v>
      </c>
      <c r="H191" s="15">
        <v>1032263</v>
      </c>
    </row>
    <row r="192" spans="1:9" x14ac:dyDescent="0.2">
      <c r="E192" s="16" t="s">
        <v>194</v>
      </c>
      <c r="G192" s="164">
        <v>19901030</v>
      </c>
      <c r="I192" s="15">
        <v>1032263</v>
      </c>
    </row>
    <row r="193" spans="1:9" x14ac:dyDescent="0.2">
      <c r="F193" s="16" t="s">
        <v>1849</v>
      </c>
    </row>
    <row r="195" spans="1:9" x14ac:dyDescent="0.2">
      <c r="A195" s="16" t="s">
        <v>505</v>
      </c>
      <c r="B195" s="16" t="s">
        <v>764</v>
      </c>
      <c r="C195" s="6" t="s">
        <v>1848</v>
      </c>
      <c r="D195" s="16" t="s">
        <v>158</v>
      </c>
      <c r="G195" s="164">
        <v>30101010</v>
      </c>
      <c r="H195" s="15">
        <v>240000</v>
      </c>
    </row>
    <row r="196" spans="1:9" x14ac:dyDescent="0.2">
      <c r="E196" s="16" t="s">
        <v>194</v>
      </c>
      <c r="G196" s="164">
        <v>19901030</v>
      </c>
      <c r="I196" s="15">
        <v>240000</v>
      </c>
    </row>
    <row r="197" spans="1:9" x14ac:dyDescent="0.2">
      <c r="F197" s="16" t="s">
        <v>1847</v>
      </c>
    </row>
    <row r="199" spans="1:9" x14ac:dyDescent="0.2">
      <c r="A199" s="16" t="s">
        <v>505</v>
      </c>
      <c r="B199" s="16" t="s">
        <v>548</v>
      </c>
      <c r="C199" s="6" t="s">
        <v>1846</v>
      </c>
      <c r="D199" s="16" t="s">
        <v>158</v>
      </c>
      <c r="G199" s="164">
        <v>30101010</v>
      </c>
      <c r="H199" s="15">
        <v>70113.119999999995</v>
      </c>
    </row>
    <row r="200" spans="1:9" x14ac:dyDescent="0.2">
      <c r="E200" s="16" t="s">
        <v>194</v>
      </c>
      <c r="G200" s="164">
        <v>19901030</v>
      </c>
      <c r="I200" s="15">
        <v>70113.119999999995</v>
      </c>
    </row>
    <row r="201" spans="1:9" x14ac:dyDescent="0.2">
      <c r="F201" s="16" t="s">
        <v>1845</v>
      </c>
    </row>
    <row r="203" spans="1:9" x14ac:dyDescent="0.2">
      <c r="A203" s="16" t="s">
        <v>505</v>
      </c>
      <c r="B203" s="16" t="s">
        <v>548</v>
      </c>
      <c r="C203" s="6" t="s">
        <v>1844</v>
      </c>
      <c r="D203" s="16" t="s">
        <v>93</v>
      </c>
      <c r="G203" s="164">
        <v>50203090</v>
      </c>
      <c r="H203" s="15">
        <v>129360.51</v>
      </c>
    </row>
    <row r="204" spans="1:9" x14ac:dyDescent="0.2">
      <c r="D204" s="16" t="s">
        <v>1354</v>
      </c>
      <c r="G204" s="164">
        <v>50299050</v>
      </c>
      <c r="H204" s="15">
        <v>389500</v>
      </c>
    </row>
    <row r="205" spans="1:9" x14ac:dyDescent="0.2">
      <c r="E205" s="16" t="s">
        <v>194</v>
      </c>
      <c r="G205" s="164">
        <v>19901030</v>
      </c>
      <c r="I205" s="15">
        <v>518860.51</v>
      </c>
    </row>
    <row r="206" spans="1:9" x14ac:dyDescent="0.2">
      <c r="F206" s="16" t="s">
        <v>1843</v>
      </c>
    </row>
    <row r="208" spans="1:9" x14ac:dyDescent="0.2">
      <c r="A208" s="16" t="s">
        <v>505</v>
      </c>
      <c r="B208" s="16" t="s">
        <v>548</v>
      </c>
      <c r="C208" s="6" t="s">
        <v>1842</v>
      </c>
      <c r="D208" s="16" t="s">
        <v>53</v>
      </c>
      <c r="G208" s="164">
        <v>50214990</v>
      </c>
      <c r="H208" s="15">
        <v>6000</v>
      </c>
    </row>
    <row r="209" spans="1:9" x14ac:dyDescent="0.2">
      <c r="E209" s="16" t="s">
        <v>194</v>
      </c>
      <c r="G209" s="164">
        <v>19901030</v>
      </c>
      <c r="I209" s="15">
        <v>6000</v>
      </c>
    </row>
    <row r="210" spans="1:9" x14ac:dyDescent="0.2">
      <c r="F210" s="16" t="s">
        <v>1841</v>
      </c>
    </row>
    <row r="212" spans="1:9" x14ac:dyDescent="0.2">
      <c r="A212" s="16" t="s">
        <v>505</v>
      </c>
      <c r="B212" s="16" t="s">
        <v>541</v>
      </c>
      <c r="C212" s="6" t="s">
        <v>1840</v>
      </c>
      <c r="D212" s="16" t="s">
        <v>158</v>
      </c>
      <c r="G212" s="164">
        <v>30101010</v>
      </c>
      <c r="H212" s="15">
        <v>192000</v>
      </c>
    </row>
    <row r="213" spans="1:9" x14ac:dyDescent="0.2">
      <c r="E213" s="16" t="s">
        <v>265</v>
      </c>
      <c r="G213" s="164">
        <v>10303030</v>
      </c>
      <c r="I213" s="15">
        <v>192000</v>
      </c>
    </row>
    <row r="214" spans="1:9" x14ac:dyDescent="0.2">
      <c r="F214" s="16" t="s">
        <v>1839</v>
      </c>
    </row>
    <row r="216" spans="1:9" x14ac:dyDescent="0.2">
      <c r="A216" s="16" t="s">
        <v>505</v>
      </c>
      <c r="B216" s="16" t="s">
        <v>541</v>
      </c>
      <c r="C216" s="6" t="s">
        <v>1838</v>
      </c>
      <c r="D216" s="16" t="s">
        <v>158</v>
      </c>
      <c r="G216" s="164">
        <v>30101010</v>
      </c>
      <c r="H216" s="15">
        <v>338076</v>
      </c>
    </row>
    <row r="217" spans="1:9" x14ac:dyDescent="0.2">
      <c r="E217" s="16" t="s">
        <v>194</v>
      </c>
      <c r="G217" s="164">
        <v>19901030</v>
      </c>
      <c r="I217" s="15">
        <v>338076</v>
      </c>
    </row>
    <row r="218" spans="1:9" x14ac:dyDescent="0.2">
      <c r="F218" s="16" t="s">
        <v>1837</v>
      </c>
    </row>
    <row r="220" spans="1:9" x14ac:dyDescent="0.2">
      <c r="A220" s="16" t="s">
        <v>505</v>
      </c>
      <c r="B220" s="16" t="s">
        <v>538</v>
      </c>
      <c r="C220" s="6" t="s">
        <v>1836</v>
      </c>
      <c r="D220" s="16" t="s">
        <v>158</v>
      </c>
      <c r="G220" s="164">
        <v>30101010</v>
      </c>
      <c r="H220" s="15">
        <v>300826.21999999997</v>
      </c>
    </row>
    <row r="221" spans="1:9" x14ac:dyDescent="0.2">
      <c r="E221" s="16" t="s">
        <v>194</v>
      </c>
      <c r="G221" s="164">
        <v>19901030</v>
      </c>
      <c r="I221" s="15">
        <v>300826.21999999997</v>
      </c>
    </row>
    <row r="222" spans="1:9" x14ac:dyDescent="0.2">
      <c r="F222" s="16" t="s">
        <v>1835</v>
      </c>
    </row>
    <row r="224" spans="1:9" x14ac:dyDescent="0.2">
      <c r="A224" s="16" t="s">
        <v>505</v>
      </c>
      <c r="B224" s="16" t="s">
        <v>525</v>
      </c>
      <c r="C224" s="6" t="s">
        <v>1834</v>
      </c>
      <c r="D224" s="16" t="s">
        <v>158</v>
      </c>
      <c r="G224" s="164">
        <v>30101010</v>
      </c>
      <c r="H224" s="15">
        <v>21000</v>
      </c>
    </row>
    <row r="225" spans="1:9" x14ac:dyDescent="0.2">
      <c r="E225" s="16" t="s">
        <v>194</v>
      </c>
      <c r="G225" s="164">
        <v>19901030</v>
      </c>
      <c r="I225" s="15">
        <v>21000</v>
      </c>
    </row>
    <row r="226" spans="1:9" x14ac:dyDescent="0.2">
      <c r="F226" s="16" t="s">
        <v>1833</v>
      </c>
    </row>
    <row r="228" spans="1:9" x14ac:dyDescent="0.2">
      <c r="A228" s="16" t="s">
        <v>505</v>
      </c>
      <c r="B228" s="16" t="s">
        <v>525</v>
      </c>
      <c r="C228" s="6" t="s">
        <v>1832</v>
      </c>
      <c r="D228" s="16" t="s">
        <v>158</v>
      </c>
      <c r="G228" s="164">
        <v>30101010</v>
      </c>
      <c r="H228" s="15">
        <v>3500</v>
      </c>
    </row>
    <row r="229" spans="1:9" x14ac:dyDescent="0.2">
      <c r="E229" s="16" t="s">
        <v>194</v>
      </c>
      <c r="G229" s="164">
        <v>19901030</v>
      </c>
      <c r="I229" s="15">
        <v>3500</v>
      </c>
    </row>
    <row r="230" spans="1:9" x14ac:dyDescent="0.2">
      <c r="F230" s="16" t="s">
        <v>1831</v>
      </c>
    </row>
    <row r="232" spans="1:9" x14ac:dyDescent="0.2">
      <c r="A232" s="16" t="s">
        <v>505</v>
      </c>
      <c r="B232" s="16" t="s">
        <v>525</v>
      </c>
      <c r="C232" s="6" t="s">
        <v>1830</v>
      </c>
      <c r="D232" s="16" t="s">
        <v>158</v>
      </c>
      <c r="G232" s="164">
        <v>30101010</v>
      </c>
      <c r="H232" s="15">
        <v>45032</v>
      </c>
    </row>
    <row r="233" spans="1:9" x14ac:dyDescent="0.2">
      <c r="E233" s="16" t="s">
        <v>194</v>
      </c>
      <c r="G233" s="164">
        <v>19901030</v>
      </c>
      <c r="I233" s="15">
        <v>45032</v>
      </c>
    </row>
    <row r="234" spans="1:9" x14ac:dyDescent="0.2">
      <c r="F234" s="16" t="s">
        <v>1829</v>
      </c>
    </row>
    <row r="236" spans="1:9" x14ac:dyDescent="0.2">
      <c r="A236" s="16" t="s">
        <v>505</v>
      </c>
      <c r="B236" s="16" t="s">
        <v>511</v>
      </c>
      <c r="C236" s="6" t="s">
        <v>1828</v>
      </c>
      <c r="D236" s="16" t="s">
        <v>158</v>
      </c>
      <c r="G236" s="164">
        <v>30101010</v>
      </c>
      <c r="H236" s="15">
        <v>162544.35</v>
      </c>
    </row>
    <row r="237" spans="1:9" x14ac:dyDescent="0.2">
      <c r="E237" s="16" t="s">
        <v>194</v>
      </c>
      <c r="G237" s="164">
        <v>19901030</v>
      </c>
      <c r="I237" s="15">
        <v>162544.35</v>
      </c>
    </row>
    <row r="238" spans="1:9" x14ac:dyDescent="0.2">
      <c r="F238" s="16" t="s">
        <v>1827</v>
      </c>
    </row>
    <row r="240" spans="1:9" x14ac:dyDescent="0.2">
      <c r="A240" s="16" t="s">
        <v>505</v>
      </c>
      <c r="B240" s="16" t="s">
        <v>511</v>
      </c>
      <c r="C240" s="6" t="s">
        <v>1826</v>
      </c>
      <c r="D240" s="16" t="s">
        <v>158</v>
      </c>
      <c r="G240" s="164">
        <v>30101010</v>
      </c>
      <c r="H240" s="15">
        <v>490994</v>
      </c>
    </row>
    <row r="241" spans="1:9" x14ac:dyDescent="0.2">
      <c r="E241" s="16" t="s">
        <v>194</v>
      </c>
      <c r="G241" s="164">
        <v>19901030</v>
      </c>
      <c r="I241" s="15">
        <v>490994</v>
      </c>
    </row>
    <row r="242" spans="1:9" x14ac:dyDescent="0.2">
      <c r="F242" s="16" t="s">
        <v>1825</v>
      </c>
    </row>
    <row r="244" spans="1:9" x14ac:dyDescent="0.2">
      <c r="A244" s="16" t="s">
        <v>505</v>
      </c>
      <c r="B244" s="16" t="s">
        <v>511</v>
      </c>
      <c r="C244" s="6" t="s">
        <v>1824</v>
      </c>
      <c r="D244" s="16" t="s">
        <v>158</v>
      </c>
      <c r="G244" s="164">
        <v>30101010</v>
      </c>
      <c r="H244" s="15">
        <v>216045</v>
      </c>
    </row>
    <row r="245" spans="1:9" x14ac:dyDescent="0.2">
      <c r="E245" s="16" t="s">
        <v>194</v>
      </c>
      <c r="G245" s="164">
        <v>19901030</v>
      </c>
      <c r="I245" s="15">
        <v>216045</v>
      </c>
    </row>
    <row r="246" spans="1:9" x14ac:dyDescent="0.2">
      <c r="F246" s="16" t="s">
        <v>1823</v>
      </c>
    </row>
    <row r="248" spans="1:9" x14ac:dyDescent="0.2">
      <c r="A248" s="16" t="s">
        <v>505</v>
      </c>
      <c r="B248" s="16" t="s">
        <v>511</v>
      </c>
      <c r="C248" s="6" t="s">
        <v>1822</v>
      </c>
      <c r="D248" s="16" t="s">
        <v>158</v>
      </c>
      <c r="G248" s="164">
        <v>30101010</v>
      </c>
      <c r="H248" s="15">
        <v>323040.84999999998</v>
      </c>
    </row>
    <row r="249" spans="1:9" x14ac:dyDescent="0.2">
      <c r="E249" s="16" t="s">
        <v>194</v>
      </c>
      <c r="G249" s="164">
        <v>19901030</v>
      </c>
      <c r="I249" s="15">
        <v>323040.84999999998</v>
      </c>
    </row>
    <row r="250" spans="1:9" x14ac:dyDescent="0.2">
      <c r="F250" s="16" t="s">
        <v>1821</v>
      </c>
    </row>
    <row r="252" spans="1:9" x14ac:dyDescent="0.2">
      <c r="A252" s="16" t="s">
        <v>505</v>
      </c>
      <c r="B252" s="16" t="s">
        <v>511</v>
      </c>
      <c r="C252" s="6" t="s">
        <v>1820</v>
      </c>
      <c r="D252" s="16" t="s">
        <v>158</v>
      </c>
      <c r="G252" s="164">
        <v>30101010</v>
      </c>
      <c r="H252" s="15">
        <v>146250.5</v>
      </c>
    </row>
    <row r="253" spans="1:9" x14ac:dyDescent="0.2">
      <c r="E253" s="16" t="s">
        <v>194</v>
      </c>
      <c r="G253" s="164">
        <v>19901030</v>
      </c>
      <c r="I253" s="15">
        <v>146250.5</v>
      </c>
    </row>
    <row r="254" spans="1:9" x14ac:dyDescent="0.2">
      <c r="F254" s="16" t="s">
        <v>1819</v>
      </c>
    </row>
    <row r="256" spans="1:9" x14ac:dyDescent="0.2">
      <c r="A256" s="16" t="s">
        <v>505</v>
      </c>
      <c r="B256" s="16" t="s">
        <v>511</v>
      </c>
      <c r="C256" s="6" t="s">
        <v>1818</v>
      </c>
      <c r="D256" s="16" t="s">
        <v>158</v>
      </c>
      <c r="G256" s="164">
        <v>30101010</v>
      </c>
      <c r="H256" s="15">
        <v>93760</v>
      </c>
    </row>
    <row r="257" spans="1:9" x14ac:dyDescent="0.2">
      <c r="E257" s="16" t="s">
        <v>194</v>
      </c>
      <c r="G257" s="164">
        <v>19901030</v>
      </c>
      <c r="I257" s="15">
        <v>93760</v>
      </c>
    </row>
    <row r="258" spans="1:9" x14ac:dyDescent="0.2">
      <c r="F258" s="16" t="s">
        <v>1817</v>
      </c>
    </row>
    <row r="260" spans="1:9" x14ac:dyDescent="0.2">
      <c r="A260" s="16" t="s">
        <v>505</v>
      </c>
      <c r="B260" s="16" t="s">
        <v>511</v>
      </c>
      <c r="C260" s="6" t="s">
        <v>1816</v>
      </c>
      <c r="D260" s="16" t="s">
        <v>158</v>
      </c>
      <c r="G260" s="164">
        <v>30101010</v>
      </c>
      <c r="H260" s="15">
        <v>454875</v>
      </c>
    </row>
    <row r="261" spans="1:9" x14ac:dyDescent="0.2">
      <c r="E261" s="16" t="s">
        <v>194</v>
      </c>
      <c r="G261" s="164">
        <v>19901030</v>
      </c>
      <c r="I261" s="15">
        <v>454875</v>
      </c>
    </row>
    <row r="262" spans="1:9" x14ac:dyDescent="0.2">
      <c r="F262" s="16" t="s">
        <v>1815</v>
      </c>
    </row>
    <row r="264" spans="1:9" x14ac:dyDescent="0.2">
      <c r="A264" s="16" t="s">
        <v>505</v>
      </c>
      <c r="B264" s="16" t="s">
        <v>511</v>
      </c>
      <c r="C264" s="6" t="s">
        <v>1814</v>
      </c>
      <c r="D264" s="16" t="s">
        <v>158</v>
      </c>
      <c r="G264" s="164">
        <v>30101010</v>
      </c>
      <c r="H264" s="15">
        <v>180937.5</v>
      </c>
    </row>
    <row r="265" spans="1:9" x14ac:dyDescent="0.2">
      <c r="E265" s="16" t="s">
        <v>194</v>
      </c>
      <c r="G265" s="164">
        <v>19901030</v>
      </c>
      <c r="I265" s="15">
        <v>180937.5</v>
      </c>
    </row>
    <row r="266" spans="1:9" x14ac:dyDescent="0.2">
      <c r="F266" s="16" t="s">
        <v>1813</v>
      </c>
    </row>
    <row r="268" spans="1:9" x14ac:dyDescent="0.2">
      <c r="A268" s="16" t="s">
        <v>505</v>
      </c>
      <c r="B268" s="16" t="s">
        <v>511</v>
      </c>
      <c r="C268" s="6" t="s">
        <v>1812</v>
      </c>
      <c r="D268" s="16" t="s">
        <v>158</v>
      </c>
      <c r="G268" s="164">
        <v>30101010</v>
      </c>
      <c r="H268" s="15">
        <v>79048</v>
      </c>
    </row>
    <row r="269" spans="1:9" x14ac:dyDescent="0.2">
      <c r="E269" s="16" t="s">
        <v>194</v>
      </c>
      <c r="G269" s="164">
        <v>19901030</v>
      </c>
      <c r="I269" s="15">
        <v>79048</v>
      </c>
    </row>
    <row r="270" spans="1:9" x14ac:dyDescent="0.2">
      <c r="F270" s="16" t="s">
        <v>1811</v>
      </c>
    </row>
    <row r="272" spans="1:9" x14ac:dyDescent="0.2">
      <c r="A272" s="16" t="s">
        <v>505</v>
      </c>
      <c r="B272" s="16" t="s">
        <v>511</v>
      </c>
      <c r="C272" s="6" t="s">
        <v>1810</v>
      </c>
      <c r="D272" s="16" t="s">
        <v>158</v>
      </c>
      <c r="G272" s="164">
        <v>30101010</v>
      </c>
      <c r="H272" s="15">
        <v>139312.5</v>
      </c>
    </row>
    <row r="273" spans="1:9" x14ac:dyDescent="0.2">
      <c r="E273" s="16" t="s">
        <v>194</v>
      </c>
      <c r="G273" s="164">
        <v>19901030</v>
      </c>
      <c r="I273" s="15">
        <v>139312.5</v>
      </c>
    </row>
    <row r="274" spans="1:9" x14ac:dyDescent="0.2">
      <c r="F274" s="16" t="s">
        <v>1809</v>
      </c>
    </row>
    <row r="276" spans="1:9" x14ac:dyDescent="0.2">
      <c r="A276" s="16" t="s">
        <v>505</v>
      </c>
      <c r="B276" s="16" t="s">
        <v>511</v>
      </c>
      <c r="C276" s="6" t="s">
        <v>1808</v>
      </c>
      <c r="D276" s="16" t="s">
        <v>158</v>
      </c>
      <c r="G276" s="164">
        <v>30101010</v>
      </c>
      <c r="H276" s="15">
        <v>187657</v>
      </c>
    </row>
    <row r="277" spans="1:9" x14ac:dyDescent="0.2">
      <c r="E277" s="16" t="s">
        <v>194</v>
      </c>
      <c r="G277" s="164">
        <v>19901030</v>
      </c>
      <c r="I277" s="15">
        <v>187657</v>
      </c>
    </row>
    <row r="278" spans="1:9" x14ac:dyDescent="0.2">
      <c r="F278" s="16" t="s">
        <v>1807</v>
      </c>
    </row>
    <row r="280" spans="1:9" x14ac:dyDescent="0.2">
      <c r="A280" s="16" t="s">
        <v>505</v>
      </c>
      <c r="B280" s="16" t="s">
        <v>511</v>
      </c>
      <c r="C280" s="6" t="s">
        <v>1806</v>
      </c>
      <c r="D280" s="16" t="s">
        <v>158</v>
      </c>
      <c r="G280" s="164">
        <v>30101010</v>
      </c>
      <c r="H280" s="15">
        <v>177175</v>
      </c>
    </row>
    <row r="281" spans="1:9" x14ac:dyDescent="0.2">
      <c r="E281" s="16" t="s">
        <v>194</v>
      </c>
      <c r="G281" s="164">
        <v>19901030</v>
      </c>
      <c r="I281" s="15">
        <v>177175</v>
      </c>
    </row>
    <row r="282" spans="1:9" x14ac:dyDescent="0.2">
      <c r="F282" s="16" t="s">
        <v>1805</v>
      </c>
    </row>
    <row r="284" spans="1:9" x14ac:dyDescent="0.2">
      <c r="A284" s="16" t="s">
        <v>505</v>
      </c>
      <c r="B284" s="16" t="s">
        <v>511</v>
      </c>
      <c r="C284" s="6" t="s">
        <v>1804</v>
      </c>
      <c r="D284" s="16" t="s">
        <v>158</v>
      </c>
      <c r="G284" s="164">
        <v>30101010</v>
      </c>
      <c r="H284" s="15">
        <v>128625</v>
      </c>
    </row>
    <row r="285" spans="1:9" x14ac:dyDescent="0.2">
      <c r="E285" s="16" t="s">
        <v>194</v>
      </c>
      <c r="G285" s="164">
        <v>19901030</v>
      </c>
      <c r="I285" s="15">
        <v>128625</v>
      </c>
    </row>
    <row r="286" spans="1:9" x14ac:dyDescent="0.2">
      <c r="F286" s="16" t="s">
        <v>1803</v>
      </c>
    </row>
    <row r="288" spans="1:9" x14ac:dyDescent="0.2">
      <c r="A288" s="16" t="s">
        <v>505</v>
      </c>
      <c r="B288" s="16" t="s">
        <v>511</v>
      </c>
      <c r="C288" s="6" t="s">
        <v>1802</v>
      </c>
      <c r="D288" s="16" t="s">
        <v>158</v>
      </c>
      <c r="G288" s="164">
        <v>30101010</v>
      </c>
      <c r="H288" s="15">
        <v>115565.5</v>
      </c>
    </row>
    <row r="289" spans="1:9" x14ac:dyDescent="0.2">
      <c r="E289" s="16" t="s">
        <v>194</v>
      </c>
      <c r="G289" s="164">
        <v>19901030</v>
      </c>
      <c r="I289" s="15">
        <v>115565.5</v>
      </c>
    </row>
    <row r="290" spans="1:9" x14ac:dyDescent="0.2">
      <c r="F290" s="16" t="s">
        <v>1801</v>
      </c>
    </row>
    <row r="292" spans="1:9" x14ac:dyDescent="0.2">
      <c r="A292" s="16" t="s">
        <v>505</v>
      </c>
      <c r="B292" s="16" t="s">
        <v>511</v>
      </c>
      <c r="C292" s="6" t="s">
        <v>1800</v>
      </c>
      <c r="D292" s="16" t="s">
        <v>158</v>
      </c>
      <c r="G292" s="164">
        <v>30101010</v>
      </c>
      <c r="H292" s="15">
        <v>114954</v>
      </c>
    </row>
    <row r="293" spans="1:9" x14ac:dyDescent="0.2">
      <c r="E293" s="16" t="s">
        <v>194</v>
      </c>
      <c r="G293" s="164">
        <v>19901030</v>
      </c>
      <c r="I293" s="15">
        <v>114954</v>
      </c>
    </row>
    <row r="294" spans="1:9" x14ac:dyDescent="0.2">
      <c r="F294" s="16" t="s">
        <v>1799</v>
      </c>
    </row>
    <row r="296" spans="1:9" x14ac:dyDescent="0.2">
      <c r="A296" s="16" t="s">
        <v>505</v>
      </c>
      <c r="B296" s="16" t="s">
        <v>511</v>
      </c>
      <c r="C296" s="6" t="s">
        <v>1798</v>
      </c>
      <c r="D296" s="16" t="s">
        <v>158</v>
      </c>
      <c r="G296" s="164">
        <v>30101010</v>
      </c>
      <c r="H296" s="15">
        <v>87222</v>
      </c>
    </row>
    <row r="297" spans="1:9" x14ac:dyDescent="0.2">
      <c r="E297" s="16" t="s">
        <v>194</v>
      </c>
      <c r="G297" s="164">
        <v>19901030</v>
      </c>
      <c r="I297" s="15">
        <v>87222</v>
      </c>
    </row>
    <row r="298" spans="1:9" x14ac:dyDescent="0.2">
      <c r="F298" s="16" t="s">
        <v>1797</v>
      </c>
    </row>
    <row r="300" spans="1:9" x14ac:dyDescent="0.2">
      <c r="A300" s="16" t="s">
        <v>505</v>
      </c>
      <c r="B300" s="16" t="s">
        <v>511</v>
      </c>
      <c r="C300" s="6" t="s">
        <v>1796</v>
      </c>
      <c r="D300" s="16" t="s">
        <v>158</v>
      </c>
      <c r="G300" s="164">
        <v>30101010</v>
      </c>
      <c r="H300" s="15">
        <v>103810</v>
      </c>
    </row>
    <row r="301" spans="1:9" x14ac:dyDescent="0.2">
      <c r="E301" s="16" t="s">
        <v>194</v>
      </c>
      <c r="G301" s="164">
        <v>19901030</v>
      </c>
      <c r="I301" s="15">
        <v>103810</v>
      </c>
    </row>
    <row r="302" spans="1:9" x14ac:dyDescent="0.2">
      <c r="F302" s="16" t="s">
        <v>1795</v>
      </c>
    </row>
    <row r="304" spans="1:9" x14ac:dyDescent="0.2">
      <c r="A304" s="16" t="s">
        <v>505</v>
      </c>
      <c r="B304" s="16" t="s">
        <v>511</v>
      </c>
      <c r="C304" s="6" t="s">
        <v>1794</v>
      </c>
      <c r="D304" s="16" t="s">
        <v>158</v>
      </c>
      <c r="G304" s="164">
        <v>30101010</v>
      </c>
      <c r="H304" s="15">
        <v>290122</v>
      </c>
    </row>
    <row r="305" spans="1:9" x14ac:dyDescent="0.2">
      <c r="E305" s="16" t="s">
        <v>194</v>
      </c>
      <c r="G305" s="164">
        <v>19901030</v>
      </c>
      <c r="I305" s="15">
        <v>290122</v>
      </c>
    </row>
    <row r="306" spans="1:9" x14ac:dyDescent="0.2">
      <c r="F306" s="16" t="s">
        <v>1793</v>
      </c>
    </row>
    <row r="308" spans="1:9" x14ac:dyDescent="0.2">
      <c r="A308" s="16" t="s">
        <v>505</v>
      </c>
      <c r="B308" s="16" t="s">
        <v>511</v>
      </c>
      <c r="C308" s="6" t="s">
        <v>1792</v>
      </c>
      <c r="D308" s="16" t="s">
        <v>158</v>
      </c>
      <c r="G308" s="164">
        <v>30101010</v>
      </c>
      <c r="H308" s="15">
        <v>346020</v>
      </c>
    </row>
    <row r="309" spans="1:9" x14ac:dyDescent="0.2">
      <c r="E309" s="16" t="s">
        <v>194</v>
      </c>
      <c r="G309" s="164">
        <v>19901030</v>
      </c>
      <c r="I309" s="15">
        <v>346020</v>
      </c>
    </row>
    <row r="310" spans="1:9" x14ac:dyDescent="0.2">
      <c r="F310" s="16" t="s">
        <v>1791</v>
      </c>
    </row>
    <row r="312" spans="1:9" x14ac:dyDescent="0.2">
      <c r="A312" s="16" t="s">
        <v>505</v>
      </c>
      <c r="B312" s="16" t="s">
        <v>511</v>
      </c>
      <c r="C312" s="6" t="s">
        <v>1790</v>
      </c>
      <c r="D312" s="16" t="s">
        <v>158</v>
      </c>
      <c r="G312" s="164">
        <v>30101010</v>
      </c>
      <c r="H312" s="15">
        <v>190409</v>
      </c>
    </row>
    <row r="313" spans="1:9" x14ac:dyDescent="0.2">
      <c r="E313" s="16" t="s">
        <v>194</v>
      </c>
      <c r="G313" s="164">
        <v>19901030</v>
      </c>
      <c r="I313" s="15">
        <v>190409</v>
      </c>
    </row>
    <row r="314" spans="1:9" x14ac:dyDescent="0.2">
      <c r="F314" s="16" t="s">
        <v>1789</v>
      </c>
    </row>
    <row r="316" spans="1:9" x14ac:dyDescent="0.2">
      <c r="A316" s="16" t="s">
        <v>505</v>
      </c>
      <c r="B316" s="16" t="s">
        <v>511</v>
      </c>
      <c r="C316" s="6" t="s">
        <v>1788</v>
      </c>
      <c r="D316" s="16" t="s">
        <v>158</v>
      </c>
      <c r="G316" s="164">
        <v>30101010</v>
      </c>
      <c r="H316" s="15">
        <v>50784.21</v>
      </c>
    </row>
    <row r="317" spans="1:9" x14ac:dyDescent="0.2">
      <c r="E317" s="16" t="s">
        <v>194</v>
      </c>
      <c r="G317" s="164">
        <v>19901030</v>
      </c>
      <c r="I317" s="15">
        <v>50784.21</v>
      </c>
    </row>
    <row r="318" spans="1:9" x14ac:dyDescent="0.2">
      <c r="F318" s="16" t="s">
        <v>1787</v>
      </c>
    </row>
    <row r="320" spans="1:9" x14ac:dyDescent="0.2">
      <c r="A320" s="16" t="s">
        <v>505</v>
      </c>
      <c r="B320" s="16" t="s">
        <v>511</v>
      </c>
      <c r="C320" s="6" t="s">
        <v>1786</v>
      </c>
      <c r="D320" s="16" t="s">
        <v>53</v>
      </c>
      <c r="G320" s="164">
        <v>50214990</v>
      </c>
      <c r="H320" s="15">
        <v>195000</v>
      </c>
    </row>
    <row r="321" spans="1:9" x14ac:dyDescent="0.2">
      <c r="E321" s="16" t="s">
        <v>194</v>
      </c>
      <c r="G321" s="164">
        <v>19901030</v>
      </c>
      <c r="I321" s="15">
        <v>195000</v>
      </c>
    </row>
    <row r="322" spans="1:9" x14ac:dyDescent="0.2">
      <c r="F322" s="16" t="s">
        <v>1785</v>
      </c>
    </row>
    <row r="324" spans="1:9" x14ac:dyDescent="0.2">
      <c r="A324" s="16" t="s">
        <v>505</v>
      </c>
      <c r="B324" s="16" t="s">
        <v>508</v>
      </c>
      <c r="C324" s="6" t="s">
        <v>1784</v>
      </c>
      <c r="D324" s="16" t="s">
        <v>53</v>
      </c>
      <c r="G324" s="164">
        <v>50214990</v>
      </c>
      <c r="H324" s="15">
        <v>4395000</v>
      </c>
    </row>
    <row r="325" spans="1:9" x14ac:dyDescent="0.2">
      <c r="E325" s="16" t="s">
        <v>194</v>
      </c>
      <c r="G325" s="164">
        <v>19901030</v>
      </c>
      <c r="I325" s="15">
        <v>4395000</v>
      </c>
    </row>
    <row r="326" spans="1:9" x14ac:dyDescent="0.2">
      <c r="F326" s="16" t="s">
        <v>1783</v>
      </c>
    </row>
    <row r="328" spans="1:9" x14ac:dyDescent="0.2">
      <c r="A328" s="16" t="s">
        <v>505</v>
      </c>
      <c r="B328" s="16" t="s">
        <v>504</v>
      </c>
      <c r="C328" s="6" t="s">
        <v>1782</v>
      </c>
      <c r="D328" s="16" t="s">
        <v>53</v>
      </c>
      <c r="G328" s="164">
        <v>50214990</v>
      </c>
      <c r="H328" s="15">
        <v>15000</v>
      </c>
    </row>
    <row r="329" spans="1:9" x14ac:dyDescent="0.2">
      <c r="E329" s="16" t="s">
        <v>194</v>
      </c>
      <c r="G329" s="164">
        <v>19901030</v>
      </c>
      <c r="I329" s="15">
        <v>15000</v>
      </c>
    </row>
    <row r="330" spans="1:9" x14ac:dyDescent="0.2">
      <c r="F330" s="16" t="s">
        <v>1781</v>
      </c>
    </row>
    <row r="332" spans="1:9" x14ac:dyDescent="0.2">
      <c r="A332" s="16" t="s">
        <v>505</v>
      </c>
      <c r="B332" s="16" t="s">
        <v>504</v>
      </c>
      <c r="C332" s="6" t="s">
        <v>1780</v>
      </c>
      <c r="D332" s="16" t="s">
        <v>53</v>
      </c>
      <c r="G332" s="164">
        <v>50214990</v>
      </c>
      <c r="H332" s="15">
        <v>3000</v>
      </c>
    </row>
    <row r="333" spans="1:9" x14ac:dyDescent="0.2">
      <c r="E333" s="16" t="s">
        <v>194</v>
      </c>
      <c r="G333" s="164">
        <v>19901030</v>
      </c>
      <c r="I333" s="15">
        <v>3000</v>
      </c>
    </row>
    <row r="334" spans="1:9" x14ac:dyDescent="0.2">
      <c r="F334" s="16" t="s">
        <v>1779</v>
      </c>
    </row>
    <row r="336" spans="1:9" x14ac:dyDescent="0.2">
      <c r="A336" s="16" t="s">
        <v>505</v>
      </c>
      <c r="B336" s="16" t="s">
        <v>504</v>
      </c>
      <c r="C336" s="6" t="s">
        <v>1778</v>
      </c>
      <c r="D336" s="16" t="s">
        <v>53</v>
      </c>
      <c r="G336" s="164">
        <v>50214990</v>
      </c>
      <c r="H336" s="15">
        <v>321000</v>
      </c>
    </row>
    <row r="337" spans="1:9" x14ac:dyDescent="0.2">
      <c r="E337" s="16" t="s">
        <v>194</v>
      </c>
      <c r="G337" s="164">
        <v>19901030</v>
      </c>
      <c r="I337" s="15">
        <v>321000</v>
      </c>
    </row>
    <row r="338" spans="1:9" x14ac:dyDescent="0.2">
      <c r="F338" s="16" t="s">
        <v>1777</v>
      </c>
    </row>
    <row r="340" spans="1:9" x14ac:dyDescent="0.2">
      <c r="A340" s="16" t="s">
        <v>505</v>
      </c>
      <c r="B340" s="16" t="s">
        <v>504</v>
      </c>
      <c r="C340" s="6" t="s">
        <v>1776</v>
      </c>
      <c r="D340" s="16" t="s">
        <v>158</v>
      </c>
      <c r="G340" s="164">
        <v>30101010</v>
      </c>
      <c r="H340" s="15">
        <v>9000</v>
      </c>
    </row>
    <row r="341" spans="1:9" x14ac:dyDescent="0.2">
      <c r="E341" s="16" t="s">
        <v>194</v>
      </c>
      <c r="G341" s="164">
        <v>19901030</v>
      </c>
      <c r="I341" s="15">
        <v>9000</v>
      </c>
    </row>
    <row r="342" spans="1:9" x14ac:dyDescent="0.2">
      <c r="F342" s="16" t="s">
        <v>1775</v>
      </c>
    </row>
    <row r="344" spans="1:9" x14ac:dyDescent="0.2">
      <c r="A344" s="16" t="s">
        <v>505</v>
      </c>
      <c r="B344" s="16" t="s">
        <v>504</v>
      </c>
      <c r="C344" s="6" t="s">
        <v>1774</v>
      </c>
      <c r="D344" s="16" t="s">
        <v>158</v>
      </c>
      <c r="G344" s="164">
        <v>30101010</v>
      </c>
      <c r="H344" s="15">
        <v>291000</v>
      </c>
    </row>
    <row r="345" spans="1:9" x14ac:dyDescent="0.2">
      <c r="E345" s="16" t="s">
        <v>194</v>
      </c>
      <c r="G345" s="164">
        <v>19901030</v>
      </c>
      <c r="I345" s="15">
        <v>291000</v>
      </c>
    </row>
    <row r="346" spans="1:9" x14ac:dyDescent="0.2">
      <c r="F346" s="16" t="s">
        <v>1773</v>
      </c>
    </row>
    <row r="348" spans="1:9" x14ac:dyDescent="0.2">
      <c r="A348" s="16" t="s">
        <v>505</v>
      </c>
      <c r="B348" s="16" t="s">
        <v>504</v>
      </c>
      <c r="C348" s="6" t="s">
        <v>1772</v>
      </c>
      <c r="D348" s="16" t="s">
        <v>158</v>
      </c>
      <c r="G348" s="164">
        <v>30101010</v>
      </c>
      <c r="H348" s="15">
        <v>327000</v>
      </c>
    </row>
    <row r="349" spans="1:9" x14ac:dyDescent="0.2">
      <c r="E349" s="16" t="s">
        <v>194</v>
      </c>
      <c r="G349" s="164">
        <v>19901030</v>
      </c>
      <c r="I349" s="15">
        <v>327000</v>
      </c>
    </row>
    <row r="350" spans="1:9" x14ac:dyDescent="0.2">
      <c r="F350" s="16" t="s">
        <v>1771</v>
      </c>
    </row>
    <row r="352" spans="1:9" x14ac:dyDescent="0.2">
      <c r="A352" s="16" t="s">
        <v>505</v>
      </c>
      <c r="B352" s="16" t="s">
        <v>504</v>
      </c>
      <c r="C352" s="6" t="s">
        <v>1770</v>
      </c>
      <c r="D352" s="16" t="s">
        <v>158</v>
      </c>
      <c r="G352" s="164">
        <v>30101010</v>
      </c>
      <c r="H352" s="15">
        <v>105000</v>
      </c>
    </row>
    <row r="353" spans="1:9" x14ac:dyDescent="0.2">
      <c r="E353" s="16" t="s">
        <v>194</v>
      </c>
      <c r="G353" s="164">
        <v>19901030</v>
      </c>
      <c r="I353" s="15">
        <v>105000</v>
      </c>
    </row>
    <row r="354" spans="1:9" x14ac:dyDescent="0.2">
      <c r="F354" s="16" t="s">
        <v>1769</v>
      </c>
    </row>
    <row r="356" spans="1:9" x14ac:dyDescent="0.2">
      <c r="A356" s="16" t="s">
        <v>505</v>
      </c>
      <c r="B356" s="16" t="s">
        <v>504</v>
      </c>
      <c r="C356" s="6" t="s">
        <v>1768</v>
      </c>
      <c r="D356" s="16" t="s">
        <v>53</v>
      </c>
      <c r="G356" s="164">
        <v>50214990</v>
      </c>
      <c r="H356" s="15">
        <v>5631000</v>
      </c>
    </row>
    <row r="357" spans="1:9" x14ac:dyDescent="0.2">
      <c r="E357" s="16" t="s">
        <v>194</v>
      </c>
      <c r="G357" s="164">
        <v>19901030</v>
      </c>
      <c r="I357" s="15">
        <v>5631000</v>
      </c>
    </row>
    <row r="358" spans="1:9" x14ac:dyDescent="0.2">
      <c r="F358" s="16" t="s">
        <v>1767</v>
      </c>
    </row>
    <row r="360" spans="1:9" x14ac:dyDescent="0.2">
      <c r="A360" s="16" t="s">
        <v>505</v>
      </c>
      <c r="B360" s="16" t="s">
        <v>504</v>
      </c>
      <c r="C360" s="6" t="s">
        <v>1766</v>
      </c>
      <c r="D360" s="16" t="s">
        <v>53</v>
      </c>
      <c r="G360" s="164">
        <v>50214990</v>
      </c>
      <c r="H360" s="15">
        <v>3006000</v>
      </c>
    </row>
    <row r="361" spans="1:9" x14ac:dyDescent="0.2">
      <c r="E361" s="16" t="s">
        <v>194</v>
      </c>
      <c r="G361" s="164">
        <v>19901030</v>
      </c>
      <c r="I361" s="15">
        <v>3006000</v>
      </c>
    </row>
    <row r="362" spans="1:9" x14ac:dyDescent="0.2">
      <c r="F362" s="16" t="s">
        <v>1765</v>
      </c>
    </row>
    <row r="364" spans="1:9" x14ac:dyDescent="0.2">
      <c r="A364" s="16" t="s">
        <v>505</v>
      </c>
      <c r="B364" s="16" t="s">
        <v>504</v>
      </c>
      <c r="C364" s="6" t="s">
        <v>1764</v>
      </c>
      <c r="D364" s="16" t="s">
        <v>53</v>
      </c>
      <c r="G364" s="164">
        <v>50214990</v>
      </c>
      <c r="H364" s="15">
        <v>4575000</v>
      </c>
    </row>
    <row r="365" spans="1:9" x14ac:dyDescent="0.2">
      <c r="E365" s="16" t="s">
        <v>194</v>
      </c>
      <c r="G365" s="164">
        <v>19901030</v>
      </c>
      <c r="I365" s="15">
        <v>4575000</v>
      </c>
    </row>
    <row r="366" spans="1:9" x14ac:dyDescent="0.2">
      <c r="F366" s="16" t="s">
        <v>1763</v>
      </c>
    </row>
    <row r="368" spans="1:9" x14ac:dyDescent="0.2">
      <c r="A368" s="16" t="s">
        <v>505</v>
      </c>
      <c r="B368" s="16" t="s">
        <v>504</v>
      </c>
      <c r="C368" s="6" t="s">
        <v>1762</v>
      </c>
      <c r="D368" s="16" t="s">
        <v>158</v>
      </c>
      <c r="G368" s="164">
        <v>30101010</v>
      </c>
      <c r="H368" s="15">
        <v>3000</v>
      </c>
    </row>
    <row r="369" spans="1:9" x14ac:dyDescent="0.2">
      <c r="E369" s="16" t="s">
        <v>194</v>
      </c>
      <c r="G369" s="164">
        <v>19901030</v>
      </c>
      <c r="I369" s="15">
        <v>3000</v>
      </c>
    </row>
    <row r="370" spans="1:9" x14ac:dyDescent="0.2">
      <c r="F370" s="16" t="s">
        <v>1761</v>
      </c>
    </row>
    <row r="372" spans="1:9" x14ac:dyDescent="0.2">
      <c r="A372" s="16" t="s">
        <v>505</v>
      </c>
      <c r="B372" s="16" t="s">
        <v>504</v>
      </c>
      <c r="C372" s="6" t="s">
        <v>1760</v>
      </c>
      <c r="D372" s="16" t="s">
        <v>53</v>
      </c>
      <c r="G372" s="164">
        <v>50214990</v>
      </c>
      <c r="H372" s="15">
        <v>225000</v>
      </c>
    </row>
    <row r="373" spans="1:9" x14ac:dyDescent="0.2">
      <c r="E373" s="16" t="s">
        <v>194</v>
      </c>
      <c r="G373" s="164">
        <v>19901030</v>
      </c>
      <c r="I373" s="15">
        <v>225000</v>
      </c>
    </row>
    <row r="374" spans="1:9" x14ac:dyDescent="0.2">
      <c r="F374" s="16" t="s">
        <v>1759</v>
      </c>
    </row>
    <row r="376" spans="1:9" x14ac:dyDescent="0.2">
      <c r="A376" s="16" t="s">
        <v>505</v>
      </c>
      <c r="B376" s="16" t="s">
        <v>504</v>
      </c>
      <c r="C376" s="6" t="s">
        <v>1758</v>
      </c>
      <c r="D376" s="16" t="s">
        <v>53</v>
      </c>
      <c r="G376" s="164">
        <v>50214990</v>
      </c>
      <c r="H376" s="15">
        <v>3000</v>
      </c>
    </row>
    <row r="377" spans="1:9" x14ac:dyDescent="0.2">
      <c r="E377" s="16" t="s">
        <v>194</v>
      </c>
      <c r="G377" s="164">
        <v>19901030</v>
      </c>
      <c r="I377" s="15">
        <v>3000</v>
      </c>
    </row>
    <row r="378" spans="1:9" x14ac:dyDescent="0.2">
      <c r="F378" s="16" t="s">
        <v>1757</v>
      </c>
    </row>
    <row r="380" spans="1:9" x14ac:dyDescent="0.2">
      <c r="A380" s="16" t="s">
        <v>505</v>
      </c>
      <c r="B380" s="16" t="s">
        <v>504</v>
      </c>
      <c r="C380" s="6" t="s">
        <v>1756</v>
      </c>
      <c r="D380" s="16" t="s">
        <v>53</v>
      </c>
      <c r="G380" s="164">
        <v>50214990</v>
      </c>
      <c r="H380" s="15">
        <v>36000</v>
      </c>
    </row>
    <row r="381" spans="1:9" x14ac:dyDescent="0.2">
      <c r="E381" s="16" t="s">
        <v>194</v>
      </c>
      <c r="G381" s="164">
        <v>19901030</v>
      </c>
      <c r="I381" s="15">
        <v>36000</v>
      </c>
    </row>
    <row r="382" spans="1:9" x14ac:dyDescent="0.2">
      <c r="F382" s="16" t="s">
        <v>1755</v>
      </c>
    </row>
    <row r="384" spans="1:9" x14ac:dyDescent="0.2">
      <c r="A384" s="16" t="s">
        <v>505</v>
      </c>
      <c r="B384" s="16" t="s">
        <v>504</v>
      </c>
      <c r="C384" s="6" t="s">
        <v>1754</v>
      </c>
      <c r="D384" s="16" t="s">
        <v>53</v>
      </c>
      <c r="G384" s="164">
        <v>50214990</v>
      </c>
      <c r="H384" s="15">
        <v>10434000</v>
      </c>
    </row>
    <row r="385" spans="1:9" x14ac:dyDescent="0.2">
      <c r="E385" s="16" t="s">
        <v>194</v>
      </c>
      <c r="G385" s="164">
        <v>19901030</v>
      </c>
      <c r="I385" s="15">
        <v>10434000</v>
      </c>
    </row>
    <row r="386" spans="1:9" x14ac:dyDescent="0.2">
      <c r="F386" s="16" t="s">
        <v>1753</v>
      </c>
    </row>
    <row r="388" spans="1:9" x14ac:dyDescent="0.2">
      <c r="A388" s="16" t="s">
        <v>505</v>
      </c>
      <c r="B388" s="16" t="s">
        <v>504</v>
      </c>
      <c r="C388" s="6" t="s">
        <v>1752</v>
      </c>
      <c r="D388" s="16" t="s">
        <v>158</v>
      </c>
      <c r="G388" s="164">
        <v>30101010</v>
      </c>
      <c r="H388" s="15">
        <v>348000</v>
      </c>
    </row>
    <row r="389" spans="1:9" x14ac:dyDescent="0.2">
      <c r="E389" s="16" t="s">
        <v>194</v>
      </c>
      <c r="G389" s="164">
        <v>19901030</v>
      </c>
      <c r="I389" s="15">
        <v>348000</v>
      </c>
    </row>
    <row r="390" spans="1:9" x14ac:dyDescent="0.2">
      <c r="F390" s="16" t="s">
        <v>1751</v>
      </c>
    </row>
    <row r="392" spans="1:9" x14ac:dyDescent="0.2">
      <c r="A392" s="16" t="s">
        <v>505</v>
      </c>
      <c r="B392" s="16" t="s">
        <v>504</v>
      </c>
      <c r="C392" s="6" t="s">
        <v>1750</v>
      </c>
      <c r="D392" s="16" t="s">
        <v>158</v>
      </c>
      <c r="G392" s="164">
        <v>30101010</v>
      </c>
      <c r="H392" s="15">
        <v>48000</v>
      </c>
    </row>
    <row r="393" spans="1:9" x14ac:dyDescent="0.2">
      <c r="E393" s="16" t="s">
        <v>194</v>
      </c>
      <c r="G393" s="164">
        <v>19901030</v>
      </c>
      <c r="I393" s="15">
        <v>48000</v>
      </c>
    </row>
    <row r="394" spans="1:9" x14ac:dyDescent="0.2">
      <c r="F394" s="16" t="s">
        <v>1749</v>
      </c>
    </row>
    <row r="396" spans="1:9" x14ac:dyDescent="0.2">
      <c r="A396" s="16" t="s">
        <v>505</v>
      </c>
      <c r="B396" s="16" t="s">
        <v>504</v>
      </c>
      <c r="C396" s="6" t="s">
        <v>1748</v>
      </c>
      <c r="D396" s="16" t="s">
        <v>53</v>
      </c>
      <c r="G396" s="164">
        <v>50214990</v>
      </c>
      <c r="H396" s="15">
        <v>8007000</v>
      </c>
    </row>
    <row r="397" spans="1:9" x14ac:dyDescent="0.2">
      <c r="E397" s="16" t="s">
        <v>194</v>
      </c>
      <c r="G397" s="164">
        <v>19901030</v>
      </c>
      <c r="I397" s="15">
        <v>8007000</v>
      </c>
    </row>
    <row r="398" spans="1:9" x14ac:dyDescent="0.2">
      <c r="F398" s="16" t="s">
        <v>1747</v>
      </c>
    </row>
    <row r="400" spans="1:9" x14ac:dyDescent="0.2">
      <c r="A400" s="16" t="s">
        <v>505</v>
      </c>
      <c r="B400" s="16" t="s">
        <v>504</v>
      </c>
      <c r="C400" s="6" t="s">
        <v>1746</v>
      </c>
      <c r="D400" s="16" t="s">
        <v>53</v>
      </c>
      <c r="G400" s="164">
        <v>50214990</v>
      </c>
      <c r="H400" s="15">
        <v>93000</v>
      </c>
    </row>
    <row r="401" spans="1:9" x14ac:dyDescent="0.2">
      <c r="E401" s="16" t="s">
        <v>194</v>
      </c>
      <c r="G401" s="164">
        <v>19901030</v>
      </c>
      <c r="I401" s="15">
        <v>93000</v>
      </c>
    </row>
    <row r="402" spans="1:9" x14ac:dyDescent="0.2">
      <c r="F402" s="16" t="s">
        <v>1745</v>
      </c>
    </row>
    <row r="404" spans="1:9" x14ac:dyDescent="0.2">
      <c r="A404" s="16" t="s">
        <v>505</v>
      </c>
      <c r="B404" s="16" t="s">
        <v>504</v>
      </c>
      <c r="C404" s="6" t="s">
        <v>1744</v>
      </c>
      <c r="D404" s="16" t="s">
        <v>53</v>
      </c>
      <c r="G404" s="164">
        <v>50214990</v>
      </c>
      <c r="H404" s="15">
        <v>39000</v>
      </c>
    </row>
    <row r="405" spans="1:9" x14ac:dyDescent="0.2">
      <c r="E405" s="16" t="s">
        <v>194</v>
      </c>
      <c r="G405" s="164">
        <v>19901030</v>
      </c>
      <c r="I405" s="15">
        <v>39000</v>
      </c>
    </row>
    <row r="406" spans="1:9" x14ac:dyDescent="0.2">
      <c r="F406" s="16" t="s">
        <v>1743</v>
      </c>
    </row>
    <row r="408" spans="1:9" x14ac:dyDescent="0.2">
      <c r="A408" s="16" t="s">
        <v>505</v>
      </c>
      <c r="B408" s="16" t="s">
        <v>504</v>
      </c>
      <c r="C408" s="6" t="s">
        <v>1742</v>
      </c>
      <c r="D408" s="16" t="s">
        <v>53</v>
      </c>
      <c r="G408" s="164">
        <v>50214990</v>
      </c>
      <c r="H408" s="15">
        <v>435000</v>
      </c>
    </row>
    <row r="409" spans="1:9" x14ac:dyDescent="0.2">
      <c r="E409" s="16" t="s">
        <v>194</v>
      </c>
      <c r="G409" s="164">
        <v>19901030</v>
      </c>
      <c r="I409" s="15">
        <v>435000</v>
      </c>
    </row>
    <row r="410" spans="1:9" x14ac:dyDescent="0.2">
      <c r="F410" s="16" t="s">
        <v>1741</v>
      </c>
    </row>
    <row r="412" spans="1:9" x14ac:dyDescent="0.2">
      <c r="A412" s="16" t="s">
        <v>505</v>
      </c>
      <c r="B412" s="16" t="s">
        <v>504</v>
      </c>
      <c r="C412" s="6" t="s">
        <v>1740</v>
      </c>
      <c r="D412" s="16" t="s">
        <v>53</v>
      </c>
      <c r="G412" s="164">
        <v>50214990</v>
      </c>
      <c r="H412" s="15">
        <v>33000</v>
      </c>
    </row>
    <row r="413" spans="1:9" x14ac:dyDescent="0.2">
      <c r="E413" s="16" t="s">
        <v>194</v>
      </c>
      <c r="G413" s="164">
        <v>19901030</v>
      </c>
      <c r="I413" s="15">
        <v>33000</v>
      </c>
    </row>
    <row r="414" spans="1:9" x14ac:dyDescent="0.2">
      <c r="F414" s="16" t="s">
        <v>1739</v>
      </c>
    </row>
    <row r="416" spans="1:9" x14ac:dyDescent="0.2">
      <c r="A416" s="16" t="s">
        <v>505</v>
      </c>
      <c r="B416" s="16" t="s">
        <v>504</v>
      </c>
      <c r="C416" s="6" t="s">
        <v>1738</v>
      </c>
      <c r="D416" s="16" t="s">
        <v>53</v>
      </c>
      <c r="G416" s="164">
        <v>50214990</v>
      </c>
      <c r="H416" s="15">
        <v>24726000</v>
      </c>
    </row>
    <row r="417" spans="1:9" x14ac:dyDescent="0.2">
      <c r="E417" s="16" t="s">
        <v>194</v>
      </c>
      <c r="G417" s="164">
        <v>19901030</v>
      </c>
      <c r="I417" s="15">
        <v>24726000</v>
      </c>
    </row>
    <row r="418" spans="1:9" x14ac:dyDescent="0.2">
      <c r="F418" s="16" t="s">
        <v>1737</v>
      </c>
    </row>
    <row r="420" spans="1:9" x14ac:dyDescent="0.2">
      <c r="A420" s="16" t="s">
        <v>505</v>
      </c>
      <c r="B420" s="16" t="s">
        <v>504</v>
      </c>
      <c r="C420" s="6" t="s">
        <v>1736</v>
      </c>
      <c r="D420" s="16" t="s">
        <v>53</v>
      </c>
      <c r="G420" s="164">
        <v>50214990</v>
      </c>
      <c r="H420" s="15">
        <v>36000</v>
      </c>
    </row>
    <row r="421" spans="1:9" x14ac:dyDescent="0.2">
      <c r="E421" s="16" t="s">
        <v>194</v>
      </c>
      <c r="G421" s="164">
        <v>19901030</v>
      </c>
      <c r="I421" s="15">
        <v>36000</v>
      </c>
    </row>
    <row r="422" spans="1:9" x14ac:dyDescent="0.2">
      <c r="F422" s="16" t="s">
        <v>1735</v>
      </c>
    </row>
    <row r="424" spans="1:9" x14ac:dyDescent="0.2">
      <c r="A424" s="16" t="s">
        <v>505</v>
      </c>
      <c r="B424" s="16" t="s">
        <v>504</v>
      </c>
      <c r="C424" s="6" t="s">
        <v>1734</v>
      </c>
      <c r="D424" s="16" t="s">
        <v>53</v>
      </c>
      <c r="G424" s="164">
        <v>50214990</v>
      </c>
      <c r="H424" s="15">
        <v>6900000</v>
      </c>
    </row>
    <row r="425" spans="1:9" x14ac:dyDescent="0.2">
      <c r="E425" s="16" t="s">
        <v>194</v>
      </c>
      <c r="G425" s="164">
        <v>19901030</v>
      </c>
      <c r="I425" s="15">
        <v>6900000</v>
      </c>
    </row>
    <row r="426" spans="1:9" x14ac:dyDescent="0.2">
      <c r="F426" s="16" t="s">
        <v>1733</v>
      </c>
    </row>
    <row r="428" spans="1:9" x14ac:dyDescent="0.2">
      <c r="A428" s="16" t="s">
        <v>505</v>
      </c>
      <c r="B428" s="16" t="s">
        <v>504</v>
      </c>
      <c r="C428" s="6" t="s">
        <v>1732</v>
      </c>
      <c r="D428" s="16" t="s">
        <v>53</v>
      </c>
      <c r="G428" s="164">
        <v>50214990</v>
      </c>
      <c r="H428" s="15">
        <v>48000</v>
      </c>
    </row>
    <row r="429" spans="1:9" x14ac:dyDescent="0.2">
      <c r="E429" s="16" t="s">
        <v>194</v>
      </c>
      <c r="G429" s="164">
        <v>19901030</v>
      </c>
      <c r="I429" s="15">
        <v>48000</v>
      </c>
    </row>
    <row r="430" spans="1:9" x14ac:dyDescent="0.2">
      <c r="F430" s="16" t="s">
        <v>1731</v>
      </c>
    </row>
    <row r="432" spans="1:9" x14ac:dyDescent="0.2">
      <c r="A432" s="16" t="s">
        <v>505</v>
      </c>
      <c r="B432" s="16" t="s">
        <v>504</v>
      </c>
      <c r="C432" s="6" t="s">
        <v>1730</v>
      </c>
      <c r="D432" s="16" t="s">
        <v>53</v>
      </c>
      <c r="G432" s="164">
        <v>50214990</v>
      </c>
      <c r="H432" s="15">
        <v>12000</v>
      </c>
    </row>
    <row r="433" spans="1:9" x14ac:dyDescent="0.2">
      <c r="E433" s="16" t="s">
        <v>194</v>
      </c>
      <c r="G433" s="164">
        <v>19901030</v>
      </c>
      <c r="I433" s="15">
        <v>12000</v>
      </c>
    </row>
    <row r="434" spans="1:9" x14ac:dyDescent="0.2">
      <c r="F434" s="16" t="s">
        <v>1729</v>
      </c>
    </row>
    <row r="436" spans="1:9" x14ac:dyDescent="0.2">
      <c r="A436" s="16" t="s">
        <v>505</v>
      </c>
      <c r="B436" s="16" t="s">
        <v>504</v>
      </c>
      <c r="C436" s="6" t="s">
        <v>1728</v>
      </c>
      <c r="D436" s="16" t="s">
        <v>53</v>
      </c>
      <c r="G436" s="164">
        <v>50214990</v>
      </c>
      <c r="H436" s="15">
        <v>36000</v>
      </c>
    </row>
    <row r="437" spans="1:9" x14ac:dyDescent="0.2">
      <c r="E437" s="16" t="s">
        <v>194</v>
      </c>
      <c r="G437" s="164">
        <v>19901030</v>
      </c>
      <c r="I437" s="15">
        <v>36000</v>
      </c>
    </row>
    <row r="438" spans="1:9" x14ac:dyDescent="0.2">
      <c r="F438" s="16" t="s">
        <v>1727</v>
      </c>
    </row>
    <row r="440" spans="1:9" x14ac:dyDescent="0.2">
      <c r="A440" s="16" t="s">
        <v>505</v>
      </c>
      <c r="B440" s="16" t="s">
        <v>504</v>
      </c>
      <c r="C440" s="6" t="s">
        <v>1726</v>
      </c>
      <c r="D440" s="16" t="s">
        <v>53</v>
      </c>
      <c r="G440" s="164">
        <v>50214990</v>
      </c>
      <c r="H440" s="15">
        <v>165000</v>
      </c>
    </row>
    <row r="441" spans="1:9" x14ac:dyDescent="0.2">
      <c r="E441" s="16" t="s">
        <v>194</v>
      </c>
      <c r="G441" s="164">
        <v>19901030</v>
      </c>
      <c r="I441" s="15">
        <v>165000</v>
      </c>
    </row>
    <row r="442" spans="1:9" x14ac:dyDescent="0.2">
      <c r="F442" s="16" t="s">
        <v>1725</v>
      </c>
    </row>
    <row r="444" spans="1:9" x14ac:dyDescent="0.2">
      <c r="A444" s="16" t="s">
        <v>505</v>
      </c>
      <c r="B444" s="16" t="s">
        <v>504</v>
      </c>
      <c r="C444" s="6" t="s">
        <v>1724</v>
      </c>
      <c r="D444" s="16" t="s">
        <v>53</v>
      </c>
      <c r="G444" s="164">
        <v>50214990</v>
      </c>
      <c r="H444" s="15">
        <v>261000</v>
      </c>
    </row>
    <row r="445" spans="1:9" x14ac:dyDescent="0.2">
      <c r="E445" s="16" t="s">
        <v>194</v>
      </c>
      <c r="G445" s="164">
        <v>19901030</v>
      </c>
      <c r="I445" s="15">
        <v>261000</v>
      </c>
    </row>
    <row r="446" spans="1:9" x14ac:dyDescent="0.2">
      <c r="F446" s="16" t="s">
        <v>1723</v>
      </c>
    </row>
    <row r="448" spans="1:9" x14ac:dyDescent="0.2">
      <c r="A448" s="16" t="s">
        <v>505</v>
      </c>
      <c r="B448" s="16" t="s">
        <v>504</v>
      </c>
      <c r="C448" s="6" t="s">
        <v>1722</v>
      </c>
      <c r="D448" s="16" t="s">
        <v>53</v>
      </c>
      <c r="G448" s="164">
        <v>50214990</v>
      </c>
      <c r="H448" s="15">
        <v>1149000</v>
      </c>
    </row>
    <row r="449" spans="1:9" x14ac:dyDescent="0.2">
      <c r="E449" s="16" t="s">
        <v>194</v>
      </c>
      <c r="G449" s="164">
        <v>19901030</v>
      </c>
      <c r="I449" s="15">
        <v>1149000</v>
      </c>
    </row>
    <row r="450" spans="1:9" x14ac:dyDescent="0.2">
      <c r="F450" s="16" t="s">
        <v>1721</v>
      </c>
    </row>
    <row r="452" spans="1:9" x14ac:dyDescent="0.2">
      <c r="A452" s="16" t="s">
        <v>505</v>
      </c>
      <c r="B452" s="16" t="s">
        <v>504</v>
      </c>
      <c r="C452" s="6" t="s">
        <v>1720</v>
      </c>
      <c r="D452" s="16" t="s">
        <v>158</v>
      </c>
      <c r="G452" s="164">
        <v>30101010</v>
      </c>
      <c r="H452" s="15">
        <v>3000</v>
      </c>
    </row>
    <row r="453" spans="1:9" x14ac:dyDescent="0.2">
      <c r="E453" s="16" t="s">
        <v>194</v>
      </c>
      <c r="G453" s="164">
        <v>19901030</v>
      </c>
      <c r="I453" s="15">
        <v>3000</v>
      </c>
    </row>
    <row r="454" spans="1:9" x14ac:dyDescent="0.2">
      <c r="F454" s="16" t="s">
        <v>1719</v>
      </c>
    </row>
    <row r="456" spans="1:9" x14ac:dyDescent="0.2">
      <c r="A456" s="16" t="s">
        <v>505</v>
      </c>
      <c r="B456" s="16" t="s">
        <v>504</v>
      </c>
      <c r="C456" s="6" t="s">
        <v>1718</v>
      </c>
      <c r="D456" s="16" t="s">
        <v>158</v>
      </c>
      <c r="G456" s="164">
        <v>30101010</v>
      </c>
      <c r="H456" s="15">
        <v>3000</v>
      </c>
    </row>
    <row r="457" spans="1:9" x14ac:dyDescent="0.2">
      <c r="E457" s="16" t="s">
        <v>194</v>
      </c>
      <c r="G457" s="164">
        <v>19901030</v>
      </c>
      <c r="I457" s="15">
        <v>3000</v>
      </c>
    </row>
    <row r="458" spans="1:9" x14ac:dyDescent="0.2">
      <c r="F458" s="16" t="s">
        <v>1717</v>
      </c>
    </row>
    <row r="460" spans="1:9" x14ac:dyDescent="0.2">
      <c r="A460" s="16" t="s">
        <v>505</v>
      </c>
      <c r="B460" s="16" t="s">
        <v>504</v>
      </c>
      <c r="C460" s="6" t="s">
        <v>1716</v>
      </c>
      <c r="D460" s="16" t="s">
        <v>158</v>
      </c>
      <c r="G460" s="164">
        <v>30101010</v>
      </c>
      <c r="H460" s="15">
        <v>7500</v>
      </c>
    </row>
    <row r="461" spans="1:9" x14ac:dyDescent="0.2">
      <c r="E461" s="16" t="s">
        <v>265</v>
      </c>
      <c r="G461" s="164">
        <v>10303030</v>
      </c>
      <c r="I461" s="15">
        <v>7500</v>
      </c>
    </row>
    <row r="462" spans="1:9" x14ac:dyDescent="0.2">
      <c r="F462" s="16" t="s">
        <v>1715</v>
      </c>
    </row>
    <row r="464" spans="1:9" x14ac:dyDescent="0.2">
      <c r="A464" s="16" t="s">
        <v>505</v>
      </c>
      <c r="B464" s="16" t="s">
        <v>504</v>
      </c>
      <c r="C464" s="6" t="s">
        <v>1714</v>
      </c>
      <c r="D464" s="16" t="s">
        <v>158</v>
      </c>
      <c r="G464" s="164">
        <v>30101010</v>
      </c>
      <c r="H464" s="15">
        <v>123000</v>
      </c>
    </row>
    <row r="465" spans="1:9" x14ac:dyDescent="0.2">
      <c r="E465" s="16" t="s">
        <v>265</v>
      </c>
      <c r="G465" s="164">
        <v>10303030</v>
      </c>
      <c r="I465" s="15">
        <v>123000</v>
      </c>
    </row>
    <row r="466" spans="1:9" x14ac:dyDescent="0.2">
      <c r="F466" s="16" t="s">
        <v>1713</v>
      </c>
    </row>
    <row r="468" spans="1:9" x14ac:dyDescent="0.2">
      <c r="A468" s="16" t="s">
        <v>505</v>
      </c>
      <c r="B468" s="16" t="s">
        <v>504</v>
      </c>
      <c r="C468" s="6" t="s">
        <v>1712</v>
      </c>
      <c r="D468" s="16" t="s">
        <v>158</v>
      </c>
      <c r="G468" s="164">
        <v>30101010</v>
      </c>
      <c r="H468" s="15">
        <v>195000</v>
      </c>
    </row>
    <row r="469" spans="1:9" x14ac:dyDescent="0.2">
      <c r="E469" s="16" t="s">
        <v>265</v>
      </c>
      <c r="G469" s="164">
        <v>10303030</v>
      </c>
      <c r="I469" s="15">
        <v>195000</v>
      </c>
    </row>
    <row r="470" spans="1:9" x14ac:dyDescent="0.2">
      <c r="F470" s="16" t="s">
        <v>1711</v>
      </c>
    </row>
    <row r="472" spans="1:9" x14ac:dyDescent="0.2">
      <c r="A472" s="16" t="s">
        <v>505</v>
      </c>
      <c r="B472" s="16" t="s">
        <v>504</v>
      </c>
      <c r="C472" s="6" t="s">
        <v>1710</v>
      </c>
      <c r="D472" s="16" t="s">
        <v>158</v>
      </c>
      <c r="G472" s="164">
        <v>30101010</v>
      </c>
      <c r="H472" s="15">
        <v>357000</v>
      </c>
    </row>
    <row r="473" spans="1:9" x14ac:dyDescent="0.2">
      <c r="E473" s="16" t="s">
        <v>194</v>
      </c>
      <c r="G473" s="164">
        <v>19901030</v>
      </c>
      <c r="I473" s="15">
        <v>357000</v>
      </c>
    </row>
    <row r="474" spans="1:9" x14ac:dyDescent="0.2">
      <c r="F474" s="16" t="s">
        <v>1709</v>
      </c>
    </row>
    <row r="477" spans="1:9" x14ac:dyDescent="0.2">
      <c r="C477" s="163" t="s">
        <v>498</v>
      </c>
      <c r="E477" s="15">
        <v>119110354.18000001</v>
      </c>
      <c r="F477" s="15">
        <v>119110354.18000001</v>
      </c>
    </row>
    <row r="482" spans="1:7" x14ac:dyDescent="0.2">
      <c r="D482" s="4" t="s">
        <v>501</v>
      </c>
    </row>
    <row r="485" spans="1:7" x14ac:dyDescent="0.2">
      <c r="F485" s="8" t="s">
        <v>5</v>
      </c>
    </row>
    <row r="486" spans="1:7" x14ac:dyDescent="0.2">
      <c r="F486" s="6" t="s">
        <v>500</v>
      </c>
    </row>
    <row r="488" spans="1:7" x14ac:dyDescent="0.2">
      <c r="F488" s="6" t="s">
        <v>2</v>
      </c>
    </row>
    <row r="490" spans="1:7" x14ac:dyDescent="0.2">
      <c r="A490" s="3" t="s">
        <v>1708</v>
      </c>
      <c r="G490" s="2" t="s">
        <v>0</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CONSO</vt:lpstr>
      <vt:lpstr>SNG</vt:lpstr>
      <vt:lpstr>COLL</vt:lpstr>
      <vt:lpstr>ADA</vt:lpstr>
      <vt:lpstr>DEP</vt:lpstr>
      <vt:lpstr>DISB</vt:lpstr>
      <vt:lpstr>OADJ</vt:lpstr>
      <vt:lpstr>NCA</vt:lpstr>
      <vt:lpstr>LIQ</vt:lpstr>
      <vt:lpstr>CONSO!Print_Area</vt:lpstr>
      <vt:lpstr>SNG!Print_Area</vt:lpstr>
      <vt:lpstr>CONSO!Print_Titles</vt:lpstr>
      <vt:lpstr>SNG!Print_Titles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Sonny Cuthbert T. Aricheta</dc:creator>
  <cp:lastModifiedBy>Sonny Cuthbert T. Aricheta</cp:lastModifiedBy>
  <cp:lastPrinted>2021-05-11T05:52:52Z</cp:lastPrinted>
  <dcterms:created xsi:type="dcterms:W3CDTF">2021-05-11T03:47:02Z</dcterms:created>
  <dcterms:modified xsi:type="dcterms:W3CDTF">2021-05-11T06:19:12Z</dcterms:modified>
</cp:coreProperties>
</file>