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ACCTG\2021\ACCOUNTING\REPORTS\JUNE\"/>
    </mc:Choice>
  </mc:AlternateContent>
  <bookViews>
    <workbookView xWindow="0" yWindow="0" windowWidth="24000" windowHeight="9735" activeTab="1"/>
  </bookViews>
  <sheets>
    <sheet name="SNG" sheetId="2" r:id="rId1"/>
    <sheet name="CONSOTB" sheetId="1" r:id="rId2"/>
    <sheet name="NCA" sheetId="3" r:id="rId3"/>
    <sheet name="LIQ" sheetId="4" r:id="rId4"/>
    <sheet name="DEP" sheetId="6" r:id="rId5"/>
    <sheet name="OADJ" sheetId="7" r:id="rId6"/>
    <sheet name="COL" sheetId="9" r:id="rId7"/>
    <sheet name="ADA" sheetId="8" r:id="rId8"/>
    <sheet name="DISB" sheetId="5" r:id="rId9"/>
  </sheets>
  <externalReferences>
    <externalReference r:id="rId10"/>
    <externalReference r:id="rId11"/>
  </externalReferences>
  <definedNames>
    <definedName name="_xlnm._FilterDatabase" localSheetId="1" hidden="1">CONSOTB!$A$14:$U$165</definedName>
    <definedName name="_xlnm._FilterDatabase" localSheetId="0" hidden="1">SNG!$J$1:$J$367</definedName>
    <definedName name="_xlnm.Print_Area" localSheetId="1">CONSOTB!$A$1:$S$186</definedName>
    <definedName name="_xlnm.Print_Area" localSheetId="0">SNG!$A$1:$E$364</definedName>
    <definedName name="_xlnm.Print_Titles" localSheetId="1">CONSOTB!$14:$15</definedName>
    <definedName name="_xlnm.Print_Titles" localSheetId="0">SNG!$8:$8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 l="1"/>
  <c r="G80" i="1"/>
  <c r="E374" i="2" l="1"/>
  <c r="D363" i="2"/>
  <c r="F348" i="2"/>
  <c r="F347" i="2"/>
  <c r="I340" i="2"/>
  <c r="G337" i="2"/>
  <c r="G339" i="2" s="1"/>
  <c r="G341" i="2" s="1"/>
  <c r="E334" i="2"/>
  <c r="E333" i="2"/>
  <c r="K333" i="2" s="1"/>
  <c r="E328" i="2"/>
  <c r="K328" i="2" s="1"/>
  <c r="I324" i="2"/>
  <c r="E324" i="2"/>
  <c r="F324" i="2" s="1"/>
  <c r="J324" i="2" s="1"/>
  <c r="I320" i="2"/>
  <c r="E320" i="2"/>
  <c r="F320" i="2" s="1"/>
  <c r="J320" i="2" s="1"/>
  <c r="I315" i="2"/>
  <c r="E315" i="2"/>
  <c r="F315" i="2" s="1"/>
  <c r="J315" i="2" s="1"/>
  <c r="F299" i="2"/>
  <c r="E299" i="2"/>
  <c r="I294" i="2"/>
  <c r="E294" i="2"/>
  <c r="F294" i="2" s="1"/>
  <c r="J294" i="2" s="1"/>
  <c r="I280" i="2"/>
  <c r="E280" i="2"/>
  <c r="F280" i="2" s="1"/>
  <c r="J280" i="2" s="1"/>
  <c r="I253" i="2"/>
  <c r="E253" i="2"/>
  <c r="F253" i="2" s="1"/>
  <c r="J253" i="2" s="1"/>
  <c r="E243" i="2"/>
  <c r="F243" i="2" s="1"/>
  <c r="I236" i="2"/>
  <c r="E236" i="2"/>
  <c r="F236" i="2" s="1"/>
  <c r="J236" i="2" s="1"/>
  <c r="E220" i="2"/>
  <c r="F220" i="2" s="1"/>
  <c r="I200" i="2"/>
  <c r="E200" i="2"/>
  <c r="F200" i="2" s="1"/>
  <c r="J200" i="2" s="1"/>
  <c r="I191" i="2"/>
  <c r="E191" i="2"/>
  <c r="F191" i="2" s="1"/>
  <c r="J191" i="2" s="1"/>
  <c r="I143" i="2"/>
  <c r="E143" i="2"/>
  <c r="F143" i="2" s="1"/>
  <c r="J143" i="2" s="1"/>
  <c r="I132" i="2"/>
  <c r="E132" i="2"/>
  <c r="F132" i="2" s="1"/>
  <c r="J132" i="2" s="1"/>
  <c r="I126" i="2"/>
  <c r="E126" i="2"/>
  <c r="F126" i="2" s="1"/>
  <c r="J126" i="2" s="1"/>
  <c r="I121" i="2"/>
  <c r="E121" i="2"/>
  <c r="F121" i="2" s="1"/>
  <c r="J121" i="2" s="1"/>
  <c r="I108" i="2"/>
  <c r="F108" i="2"/>
  <c r="J108" i="2" s="1"/>
  <c r="E108" i="2"/>
  <c r="I103" i="2"/>
  <c r="E103" i="2"/>
  <c r="F103" i="2" s="1"/>
  <c r="J103" i="2" s="1"/>
  <c r="I85" i="2"/>
  <c r="E85" i="2"/>
  <c r="F85" i="2" s="1"/>
  <c r="J85" i="2" s="1"/>
  <c r="I67" i="2"/>
  <c r="E67" i="2"/>
  <c r="F67" i="2" s="1"/>
  <c r="I60" i="2"/>
  <c r="F60" i="2"/>
  <c r="J60" i="2" s="1"/>
  <c r="E60" i="2"/>
  <c r="I53" i="2"/>
  <c r="E53" i="2"/>
  <c r="F53" i="2" s="1"/>
  <c r="J53" i="2" s="1"/>
  <c r="I48" i="2"/>
  <c r="E48" i="2"/>
  <c r="F48" i="2" s="1"/>
  <c r="I38" i="2"/>
  <c r="E38" i="2"/>
  <c r="F38" i="2" s="1"/>
  <c r="J38" i="2" s="1"/>
  <c r="I24" i="2"/>
  <c r="F24" i="2"/>
  <c r="J24" i="2" s="1"/>
  <c r="E24" i="2"/>
  <c r="H13" i="2"/>
  <c r="H12" i="2"/>
  <c r="I19" i="2" s="1"/>
  <c r="E11" i="2"/>
  <c r="E10" i="2"/>
  <c r="L11" i="2" s="1"/>
  <c r="I6" i="2"/>
  <c r="I5" i="2"/>
  <c r="G4" i="2"/>
  <c r="K3" i="2"/>
  <c r="J67" i="2" l="1"/>
  <c r="I327" i="2"/>
  <c r="J48" i="2"/>
  <c r="G5" i="2"/>
  <c r="G3" i="2" s="1"/>
  <c r="E19" i="2"/>
  <c r="F327" i="2"/>
  <c r="D362" i="2"/>
  <c r="J327" i="2" l="1"/>
  <c r="I7" i="2"/>
  <c r="I4" i="2" s="1"/>
  <c r="F19" i="2"/>
  <c r="F8" i="2" s="1"/>
  <c r="D361" i="2" s="1"/>
  <c r="K6" i="2" s="1"/>
  <c r="L6" i="2" s="1"/>
  <c r="E327" i="2"/>
  <c r="D360" i="2"/>
  <c r="F361" i="2" l="1"/>
  <c r="D364" i="2"/>
  <c r="E367" i="2" s="1"/>
  <c r="E329" i="2"/>
  <c r="K327" i="2"/>
  <c r="E337" i="2" l="1"/>
  <c r="I3" i="2"/>
  <c r="I2" i="2" s="1"/>
  <c r="G342" i="2" l="1"/>
  <c r="E369" i="2"/>
  <c r="E167" i="1" l="1"/>
  <c r="E12" i="1" s="1"/>
  <c r="D167"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S94" i="1"/>
  <c r="S93" i="1"/>
  <c r="S92" i="1"/>
  <c r="S91" i="1"/>
  <c r="S90" i="1"/>
  <c r="S89" i="1"/>
  <c r="S88" i="1"/>
  <c r="S87" i="1"/>
  <c r="S86" i="1"/>
  <c r="M167" i="1"/>
  <c r="K167" i="1"/>
  <c r="S83" i="1"/>
  <c r="S82" i="1"/>
  <c r="S81" i="1"/>
  <c r="S80" i="1"/>
  <c r="S79" i="1"/>
  <c r="S78" i="1"/>
  <c r="S77" i="1"/>
  <c r="S76" i="1"/>
  <c r="S75" i="1"/>
  <c r="G167" i="1"/>
  <c r="S73" i="1"/>
  <c r="S72" i="1"/>
  <c r="S71" i="1"/>
  <c r="S70" i="1"/>
  <c r="S69" i="1"/>
  <c r="S68" i="1"/>
  <c r="S67" i="1"/>
  <c r="R66" i="1"/>
  <c r="R65" i="1"/>
  <c r="R64" i="1"/>
  <c r="R63" i="1"/>
  <c r="R62" i="1"/>
  <c r="R61" i="1"/>
  <c r="R60" i="1"/>
  <c r="S59" i="1"/>
  <c r="R58" i="1"/>
  <c r="S57" i="1"/>
  <c r="R56" i="1"/>
  <c r="S55" i="1"/>
  <c r="R54" i="1"/>
  <c r="S53" i="1"/>
  <c r="R52" i="1"/>
  <c r="S51" i="1"/>
  <c r="R50" i="1"/>
  <c r="S49" i="1"/>
  <c r="R48" i="1"/>
  <c r="R46" i="1"/>
  <c r="S45" i="1"/>
  <c r="R44" i="1"/>
  <c r="R42" i="1"/>
  <c r="S41" i="1"/>
  <c r="R40" i="1"/>
  <c r="S39" i="1"/>
  <c r="R38" i="1"/>
  <c r="S37" i="1"/>
  <c r="R36" i="1"/>
  <c r="R35" i="1"/>
  <c r="R34" i="1"/>
  <c r="R33" i="1"/>
  <c r="R32" i="1"/>
  <c r="R31" i="1"/>
  <c r="R30" i="1"/>
  <c r="R29" i="1"/>
  <c r="R28" i="1"/>
  <c r="R27" i="1"/>
  <c r="R26" i="1"/>
  <c r="R25" i="1"/>
  <c r="R24" i="1"/>
  <c r="R23" i="1"/>
  <c r="R22" i="1"/>
  <c r="J167" i="1"/>
  <c r="R20" i="1"/>
  <c r="L167" i="1"/>
  <c r="R18" i="1"/>
  <c r="R17" i="1"/>
  <c r="U12" i="1"/>
  <c r="M12" i="1" l="1"/>
  <c r="I167" i="1"/>
  <c r="F167" i="1"/>
  <c r="G12" i="1" s="1"/>
  <c r="R19" i="1"/>
  <c r="P167" i="1"/>
  <c r="S84" i="1"/>
  <c r="Q167" i="1"/>
  <c r="K12" i="1"/>
  <c r="S47" i="1"/>
  <c r="R16" i="1"/>
  <c r="N167" i="1"/>
  <c r="R135" i="1"/>
  <c r="O167" i="1"/>
  <c r="S74" i="1"/>
  <c r="R21" i="1"/>
  <c r="S43" i="1"/>
  <c r="H167" i="1"/>
  <c r="S85" i="1"/>
  <c r="O12" i="1" l="1"/>
  <c r="S167" i="1"/>
  <c r="Q12" i="1"/>
  <c r="I12" i="1"/>
  <c r="R167" i="1"/>
  <c r="T12" i="1" s="1"/>
</calcChain>
</file>

<file path=xl/comments1.xml><?xml version="1.0" encoding="utf-8"?>
<comments xmlns="http://schemas.openxmlformats.org/spreadsheetml/2006/main">
  <authors>
    <author>Staricheta</author>
  </authors>
  <commentList>
    <comment ref="C207" authorId="0" shapeId="0">
      <text>
        <r>
          <rPr>
            <b/>
            <sz val="9"/>
            <color indexed="81"/>
            <rFont val="Tahoma"/>
            <family val="2"/>
          </rPr>
          <t>Staricheta:</t>
        </r>
        <r>
          <rPr>
            <sz val="9"/>
            <color indexed="81"/>
            <rFont val="Tahoma"/>
            <family val="2"/>
          </rPr>
          <t xml:space="preserve">
April Adjustment. Not taken in March because it was charged to other account</t>
        </r>
      </text>
    </comment>
    <comment ref="E328" authorId="0" shapeId="0">
      <text>
        <r>
          <rPr>
            <b/>
            <sz val="9"/>
            <color indexed="81"/>
            <rFont val="Tahoma"/>
            <family val="2"/>
          </rPr>
          <t>Staricheta:</t>
        </r>
        <r>
          <rPr>
            <sz val="9"/>
            <color indexed="81"/>
            <rFont val="Tahoma"/>
            <family val="2"/>
          </rPr>
          <t xml:space="preserve">
From the ENGAS entry on TRA</t>
        </r>
      </text>
    </comment>
    <comment ref="E333" authorId="0" shapeId="0">
      <text>
        <r>
          <rPr>
            <b/>
            <sz val="9"/>
            <color indexed="81"/>
            <rFont val="Tahoma"/>
            <family val="2"/>
          </rPr>
          <t>Staricheta:</t>
        </r>
        <r>
          <rPr>
            <sz val="9"/>
            <color indexed="81"/>
            <rFont val="Tahoma"/>
            <family val="2"/>
          </rPr>
          <t xml:space="preserve">
From CASH report, checks issued and subsequently cancelled</t>
        </r>
      </text>
    </comment>
  </commentList>
</comments>
</file>

<file path=xl/sharedStrings.xml><?xml version="1.0" encoding="utf-8"?>
<sst xmlns="http://schemas.openxmlformats.org/spreadsheetml/2006/main" count="8889" uniqueCount="3018">
  <si>
    <t>Department of Social Welfare and Development Field Office II</t>
  </si>
  <si>
    <t>#03 Pagayaya Street, Regional Government Center, Carig Sur, Tuguegarao City</t>
  </si>
  <si>
    <t>Field Office 02</t>
  </si>
  <si>
    <t>CONSOLIDATED AGENCY FUND</t>
  </si>
  <si>
    <t>Consolidated Trial Balance (ALL FUNDS)</t>
  </si>
  <si>
    <t>As of June 30, 2021</t>
  </si>
  <si>
    <t>FUND 01</t>
  </si>
  <si>
    <t>FUND 02</t>
  </si>
  <si>
    <t>FUND 03</t>
  </si>
  <si>
    <t>FUND 04</t>
  </si>
  <si>
    <t>FUND 06</t>
  </si>
  <si>
    <t>FUND 06 - IGP</t>
  </si>
  <si>
    <t>FUND 07</t>
  </si>
  <si>
    <t>ACCOUNT TITLE</t>
  </si>
  <si>
    <t>Debit</t>
  </si>
  <si>
    <t>Credit</t>
  </si>
  <si>
    <t>DEBIT</t>
  </si>
  <si>
    <t>CREDIT</t>
  </si>
  <si>
    <t>Cash - Collecting Officers</t>
  </si>
  <si>
    <t>10101010</t>
  </si>
  <si>
    <t>00</t>
  </si>
  <si>
    <t>Petty Cash</t>
  </si>
  <si>
    <t>10101020</t>
  </si>
  <si>
    <t>Cash in Bank - Local Currency, Current Account - Land Bank of the Philippines ( LBP)</t>
  </si>
  <si>
    <t>10102020</t>
  </si>
  <si>
    <t>24</t>
  </si>
  <si>
    <t>Cash in Bank-Local Currency Account, Savings Account</t>
  </si>
  <si>
    <t>Cash - Treasury/Agency Deposit, Regular</t>
  </si>
  <si>
    <t>10104010</t>
  </si>
  <si>
    <t>Cash - Treasury/Agency Deposit, Special Account</t>
  </si>
  <si>
    <t>10104020</t>
  </si>
  <si>
    <t xml:space="preserve">Cash - Treasury/Agency Deposit, Trust </t>
  </si>
  <si>
    <t>10104030</t>
  </si>
  <si>
    <t>Due from National Government Agencies</t>
  </si>
  <si>
    <t>10303010</t>
  </si>
  <si>
    <t>Due from Local Government Units</t>
  </si>
  <si>
    <t>10303030</t>
  </si>
  <si>
    <t>Due from Other Funds</t>
  </si>
  <si>
    <t>10304050</t>
  </si>
  <si>
    <t>Receivables- Disallowances/Charges</t>
  </si>
  <si>
    <t>10399010</t>
  </si>
  <si>
    <t>Due from Officers and Employees</t>
  </si>
  <si>
    <t>10399020</t>
  </si>
  <si>
    <t>Due from Non-Government Organizations/Civil Society Organizations</t>
  </si>
  <si>
    <t>10399030</t>
  </si>
  <si>
    <t>Other Receivables</t>
  </si>
  <si>
    <t>10399990</t>
  </si>
  <si>
    <t>Welfare Goods for Distribution</t>
  </si>
  <si>
    <t>10402020</t>
  </si>
  <si>
    <t>Medical, Dental and Laboratory Supplies for Distribution</t>
  </si>
  <si>
    <t>10402040</t>
  </si>
  <si>
    <t>Office Supplies Inventory</t>
  </si>
  <si>
    <t>10404010</t>
  </si>
  <si>
    <t>Food Supplies Inventory</t>
  </si>
  <si>
    <t>10404050</t>
  </si>
  <si>
    <t>Other Supplies and Materials Inventory</t>
  </si>
  <si>
    <t>10404990</t>
  </si>
  <si>
    <t>Land</t>
  </si>
  <si>
    <t>10601010</t>
  </si>
  <si>
    <t>Other Land Improvements</t>
  </si>
  <si>
    <t>10602990</t>
  </si>
  <si>
    <t>Accumulated Depreciation - Other Land Improvements</t>
  </si>
  <si>
    <t>10602991</t>
  </si>
  <si>
    <t>Buildings</t>
  </si>
  <si>
    <t>10604010</t>
  </si>
  <si>
    <t>Accumulated Depreciation - Buildings</t>
  </si>
  <si>
    <t>10604011</t>
  </si>
  <si>
    <t>Office Equipment</t>
  </si>
  <si>
    <t>10605020</t>
  </si>
  <si>
    <t>Accumulated Depreciation - Office Equipment</t>
  </si>
  <si>
    <t>10605021</t>
  </si>
  <si>
    <t xml:space="preserve">Information and Communication Technology  Equipment </t>
  </si>
  <si>
    <t>10605030</t>
  </si>
  <si>
    <t xml:space="preserve">Accumulated Depreciation - Information and Communication Technology  Equipment </t>
  </si>
  <si>
    <t>10605031</t>
  </si>
  <si>
    <t>Communication Equipment</t>
  </si>
  <si>
    <t>10605070</t>
  </si>
  <si>
    <t>Accumulated Depreciation - Communication Equipment</t>
  </si>
  <si>
    <t>10605071</t>
  </si>
  <si>
    <t>Disaster Response and Rescue Equipment - Flood and Rescue Equipment</t>
  </si>
  <si>
    <t>10605090</t>
  </si>
  <si>
    <t>02</t>
  </si>
  <si>
    <t>Accumulated Depreciation - Disaster Response and Rescue Equipment</t>
  </si>
  <si>
    <t>10605091</t>
  </si>
  <si>
    <t>Medical Equipment</t>
  </si>
  <si>
    <t>10605110</t>
  </si>
  <si>
    <t>Accumulated Depreciation - Medical Equipment</t>
  </si>
  <si>
    <t>10605111</t>
  </si>
  <si>
    <t>Other Equipment</t>
  </si>
  <si>
    <t>10605990</t>
  </si>
  <si>
    <t>Accumulated Depreciation - Other Equipment</t>
  </si>
  <si>
    <t>10605991</t>
  </si>
  <si>
    <t>Motor Vehicles</t>
  </si>
  <si>
    <t>10606010</t>
  </si>
  <si>
    <t>Accumulated Depreciation - Motor Vehicles</t>
  </si>
  <si>
    <t>10606011</t>
  </si>
  <si>
    <t xml:space="preserve">Furniture and Fixtures </t>
  </si>
  <si>
    <t>10607010</t>
  </si>
  <si>
    <t>Accumulated Depreciation - Furniture and Fixtures</t>
  </si>
  <si>
    <t>10607011</t>
  </si>
  <si>
    <t xml:space="preserve">Books </t>
  </si>
  <si>
    <t>10607020</t>
  </si>
  <si>
    <t>Accumulated Depreciation - Books</t>
  </si>
  <si>
    <t>10607021</t>
  </si>
  <si>
    <t>Other Property, Plant and Equipment</t>
  </si>
  <si>
    <t>10699990</t>
  </si>
  <si>
    <t>Accumulated Depreciation - Other Property, Plant and Equipment</t>
  </si>
  <si>
    <t>10699991</t>
  </si>
  <si>
    <t>Breeding Stocks</t>
  </si>
  <si>
    <t>Advances to Special Disbursing Officer</t>
  </si>
  <si>
    <t>19901030</t>
  </si>
  <si>
    <t>Advances to Officers and Employees</t>
  </si>
  <si>
    <t>19901040</t>
  </si>
  <si>
    <t>Prepaid Rent</t>
  </si>
  <si>
    <t>19902020</t>
  </si>
  <si>
    <t>Prepaid Registration</t>
  </si>
  <si>
    <t>19902030</t>
  </si>
  <si>
    <t>Prepaid Insurance</t>
  </si>
  <si>
    <t>19902050</t>
  </si>
  <si>
    <t>Other Assets</t>
  </si>
  <si>
    <t>19999990</t>
  </si>
  <si>
    <t>Accounts Payable</t>
  </si>
  <si>
    <t>20101010</t>
  </si>
  <si>
    <t>Due to Officers and Employees</t>
  </si>
  <si>
    <t>20101020</t>
  </si>
  <si>
    <t>Due to BIR</t>
  </si>
  <si>
    <t>20201010</t>
  </si>
  <si>
    <t>Due to GSIS - ECC</t>
  </si>
  <si>
    <t>20201020</t>
  </si>
  <si>
    <t>Due to GSIS - Life and Retirement Premium</t>
  </si>
  <si>
    <t>01</t>
  </si>
  <si>
    <t>Due to GSIS - Policy Loan</t>
  </si>
  <si>
    <t>04</t>
  </si>
  <si>
    <t>Due to GSIS - Salary Loan</t>
  </si>
  <si>
    <t>03</t>
  </si>
  <si>
    <t>Due to Pag-IBIG - Pag-IBIG Housing Loan</t>
  </si>
  <si>
    <t>20201030</t>
  </si>
  <si>
    <t>Due to Pag-IBIG - Pag-IBIG Multi-Purpose Loan</t>
  </si>
  <si>
    <t>Due to Pag-IBIG - Pag-IBIG Premium</t>
  </si>
  <si>
    <t>Due to PhilHealth</t>
  </si>
  <si>
    <t>20201040</t>
  </si>
  <si>
    <t>Due to NGAs</t>
  </si>
  <si>
    <t>20201050</t>
  </si>
  <si>
    <t>Due to Central Office</t>
  </si>
  <si>
    <t>20301010</t>
  </si>
  <si>
    <t>Trust Liabilities</t>
  </si>
  <si>
    <t>20401010</t>
  </si>
  <si>
    <t>Trust Liabilities - Disaster Risk Reduction and Management Fund</t>
  </si>
  <si>
    <t>20401020</t>
  </si>
  <si>
    <t xml:space="preserve">Guaranty/Security Deposits Payable </t>
  </si>
  <si>
    <t>20401040</t>
  </si>
  <si>
    <t>Other Payables</t>
  </si>
  <si>
    <t>29999990</t>
  </si>
  <si>
    <t>Accumulated Surplus/(Deficit)</t>
  </si>
  <si>
    <t>30101010</t>
  </si>
  <si>
    <t>Permit Fees - Other Permit Fees</t>
  </si>
  <si>
    <t>40201010</t>
  </si>
  <si>
    <t>99</t>
  </si>
  <si>
    <t>Registration Fees</t>
  </si>
  <si>
    <t>40201020</t>
  </si>
  <si>
    <t>Clearance and Certification Fees - Clearance Fees</t>
  </si>
  <si>
    <t>40201040</t>
  </si>
  <si>
    <t>Licensing Fees</t>
  </si>
  <si>
    <t>40201060</t>
  </si>
  <si>
    <t>Processing Fees - Other Processing Fees</t>
  </si>
  <si>
    <t>40201130</t>
  </si>
  <si>
    <t>Interest Income  - Interest Income-Others</t>
  </si>
  <si>
    <t>40202210</t>
  </si>
  <si>
    <t>Subsidy from National Government</t>
  </si>
  <si>
    <t>40301010</t>
  </si>
  <si>
    <t>Subsidy from Central Office</t>
  </si>
  <si>
    <t>40301060</t>
  </si>
  <si>
    <t xml:space="preserve">Other Gains </t>
  </si>
  <si>
    <t>40501990</t>
  </si>
  <si>
    <t>Salaries and Wages - Regular - Basic Salary - Civilian</t>
  </si>
  <si>
    <t>50101010</t>
  </si>
  <si>
    <t>Salaries and Wages - Casual/Contractual</t>
  </si>
  <si>
    <t>50101020</t>
  </si>
  <si>
    <t>Personal Economic Relief Allowance (PERA) - PERA - Civilian</t>
  </si>
  <si>
    <t>50102010</t>
  </si>
  <si>
    <t>Representation Allowance (RA)</t>
  </si>
  <si>
    <t>50102020</t>
  </si>
  <si>
    <t>Transportation Allowance (TA) - Transportation Allowance</t>
  </si>
  <si>
    <t>50102030</t>
  </si>
  <si>
    <t>Clothing/Uniform Allowance - Clothing/Uniform Allowance - Civilian</t>
  </si>
  <si>
    <t>50102040</t>
  </si>
  <si>
    <t>Subsistence Allowance - Subsistence Allowance - Magna Carta Benefits for Public Social Workers under</t>
  </si>
  <si>
    <t>50102050</t>
  </si>
  <si>
    <t>Hazard Pay - Hazard Pay</t>
  </si>
  <si>
    <t>50102110</t>
  </si>
  <si>
    <t>Overtime and Night Pay - Overtime Pay</t>
  </si>
  <si>
    <t>50102130</t>
  </si>
  <si>
    <t>Other Bonuses and Allowances - Mid-Year Bonus - Civilian</t>
  </si>
  <si>
    <t>50102990</t>
  </si>
  <si>
    <t>36</t>
  </si>
  <si>
    <t>Retirement and Life Insurance Premiums</t>
  </si>
  <si>
    <t>50103010</t>
  </si>
  <si>
    <t>Pag-IBIG Contributions - Pag-IBIG - Civilian</t>
  </si>
  <si>
    <t>50103020</t>
  </si>
  <si>
    <t>PhilHealth Contributions - PhilHealth - Civilian</t>
  </si>
  <si>
    <t>50103030</t>
  </si>
  <si>
    <t>Employees Compensation Insurance Premiums - ECIP - Civilian</t>
  </si>
  <si>
    <t>50103040</t>
  </si>
  <si>
    <t>Other Personnel Benefits - Other Personnel Benefits</t>
  </si>
  <si>
    <t>50104990</t>
  </si>
  <si>
    <t>Traveling Expenses - Local</t>
  </si>
  <si>
    <t>50201010</t>
  </si>
  <si>
    <t>Training Expenses - Training Expenses</t>
  </si>
  <si>
    <t>50202010</t>
  </si>
  <si>
    <t>Scholarship Grants/Expenses</t>
  </si>
  <si>
    <t>50202020</t>
  </si>
  <si>
    <t>Office Supplies Expenses  - ICT Office Supplies Expenses</t>
  </si>
  <si>
    <t>50203010</t>
  </si>
  <si>
    <t>Office Supplies Expenses  - Office Supplies Expenses</t>
  </si>
  <si>
    <t>Food Supplies Expenses</t>
  </si>
  <si>
    <t>50203050</t>
  </si>
  <si>
    <t>Welfare Goods Expenses</t>
  </si>
  <si>
    <t>50203060</t>
  </si>
  <si>
    <t>Drugs and Medicines Expenses</t>
  </si>
  <si>
    <t>50203070</t>
  </si>
  <si>
    <t>Medical, Dental and Laboratory Supplies Expenses</t>
  </si>
  <si>
    <t>50203080</t>
  </si>
  <si>
    <t>Fuel, Oil and Lubricants Expenses</t>
  </si>
  <si>
    <t>50203090</t>
  </si>
  <si>
    <t>Textbooks and Instructional Materials Expenses - Textbooks and Instructional Materials Expenses</t>
  </si>
  <si>
    <t>50203110</t>
  </si>
  <si>
    <t>Semi-Expendable Machinery and Equipment Expenses - Information and Communications Technology Equipme</t>
  </si>
  <si>
    <t>50203210</t>
  </si>
  <si>
    <t>Semi-Expendable Machinery and Equipment Expenses - Machinery</t>
  </si>
  <si>
    <t>Semi-Expendable Machinery and Equipment Expenses - Office Equipment</t>
  </si>
  <si>
    <t>Semi-Expendable Furniture, Fixtures and Books Expenses - Furniture and Fixtures</t>
  </si>
  <si>
    <t>50203220</t>
  </si>
  <si>
    <t>Other Supplies and Materials Expenses</t>
  </si>
  <si>
    <t>50203990</t>
  </si>
  <si>
    <t>Water Expenses</t>
  </si>
  <si>
    <t>50204010</t>
  </si>
  <si>
    <t>Electricity Expenses</t>
  </si>
  <si>
    <t>50204020</t>
  </si>
  <si>
    <t xml:space="preserve">Postage and Courier Services </t>
  </si>
  <si>
    <t>50205010</t>
  </si>
  <si>
    <t>Telephone Expenses - Landline</t>
  </si>
  <si>
    <t>50205020</t>
  </si>
  <si>
    <t>Telephone Expenses - Mobile</t>
  </si>
  <si>
    <t>Internet Subscription Expenses</t>
  </si>
  <si>
    <t>50205030</t>
  </si>
  <si>
    <t>Cable, Satellite, Telegraph and Radio Expenses</t>
  </si>
  <si>
    <t>50205040</t>
  </si>
  <si>
    <t>Extraordinary and Miscellaneous Expenses</t>
  </si>
  <si>
    <t>50210030</t>
  </si>
  <si>
    <t>Auditing Services</t>
  </si>
  <si>
    <t>50211020</t>
  </si>
  <si>
    <t>Other Professional Services</t>
  </si>
  <si>
    <t>50211990</t>
  </si>
  <si>
    <t>Janitorial Services</t>
  </si>
  <si>
    <t>50212020</t>
  </si>
  <si>
    <t>Security Services</t>
  </si>
  <si>
    <t>50212030</t>
  </si>
  <si>
    <t>Repairs and Maintenance - Buildings and Other Structures - Buildings</t>
  </si>
  <si>
    <t>50213040</t>
  </si>
  <si>
    <t>Repairs and Maintenance - Machinery and Equipment  - ICT Equipment</t>
  </si>
  <si>
    <t>50213050</t>
  </si>
  <si>
    <t>Repairs and Maintenance - Machinery and Equipment  - Other Machinery and Equipment</t>
  </si>
  <si>
    <t>Repairs and Maintenance - Transportation Equipment   - Motor Vehicles</t>
  </si>
  <si>
    <t>50213060</t>
  </si>
  <si>
    <t>Subsidies - Others</t>
  </si>
  <si>
    <t>50214990</t>
  </si>
  <si>
    <t>Taxes, Duties and Licenses - Taxes, Duties and Licenses</t>
  </si>
  <si>
    <t>50215010</t>
  </si>
  <si>
    <t xml:space="preserve">Fidelity Bond Premiums </t>
  </si>
  <si>
    <t>50215020</t>
  </si>
  <si>
    <t>Insurance Expenses</t>
  </si>
  <si>
    <t>50215030</t>
  </si>
  <si>
    <t>Labor and Wages</t>
  </si>
  <si>
    <t>50216010</t>
  </si>
  <si>
    <t>Advertising, Promotional and Marketing Expense</t>
  </si>
  <si>
    <t>50299010</t>
  </si>
  <si>
    <t>Representation Expenses</t>
  </si>
  <si>
    <t>50299030</t>
  </si>
  <si>
    <t>Transportation and Delivery Expenses</t>
  </si>
  <si>
    <t>50299040</t>
  </si>
  <si>
    <t>Rent/Lease Expenses - Rents - Buildings and Structures</t>
  </si>
  <si>
    <t>50299050</t>
  </si>
  <si>
    <t>Rent/Lease Expenses - Rents - Motor Vehicles</t>
  </si>
  <si>
    <t>Subscription Expenses - Library and Other Reading Materials Subscription Expenses</t>
  </si>
  <si>
    <t>50299070</t>
  </si>
  <si>
    <t>Subscription Expenses - Other Subscription Expenses</t>
  </si>
  <si>
    <t>Other Maintenance and Operating Expenses   - Other Maintenance and Operating Expenses</t>
  </si>
  <si>
    <t>50299990</t>
  </si>
  <si>
    <t>Depreciation - Land Improvements - Other Land Improvements</t>
  </si>
  <si>
    <t>50501020</t>
  </si>
  <si>
    <t>Depreciation - Buildings and Other Structures - Buildings</t>
  </si>
  <si>
    <t>50501040</t>
  </si>
  <si>
    <t>Depreciation - Machinery  and Equipment  - Communication Equipment</t>
  </si>
  <si>
    <t>50501050</t>
  </si>
  <si>
    <t>07</t>
  </si>
  <si>
    <t>Depreciation - Machinery  and Equipment  - ICT Equipment</t>
  </si>
  <si>
    <t>Depreciation - Machinery  and Equipment  - Disaster Response and Rescue Equipment</t>
  </si>
  <si>
    <t>09</t>
  </si>
  <si>
    <t>Depreciation - Machinery  and Equipment  - Medical Equipment</t>
  </si>
  <si>
    <t>11</t>
  </si>
  <si>
    <t>Depreciation - Machinery  and Equipment  - Office Equipment</t>
  </si>
  <si>
    <t>Depreciation - Machinery  and Equipment  - Other Equipment</t>
  </si>
  <si>
    <t>Depreciation - Transportation Equipment - Motor Vehicles</t>
  </si>
  <si>
    <t>50501060</t>
  </si>
  <si>
    <t>Depreciation - Furniture, Fixtures and Books   - Furniture and Fixtures</t>
  </si>
  <si>
    <t>50501070</t>
  </si>
  <si>
    <t>Depreciation - Other Property, Plant and Equipment - Other Property, Plant and Equipment</t>
  </si>
  <si>
    <t>50501990</t>
  </si>
  <si>
    <t>TOTAL</t>
  </si>
  <si>
    <t>Certified Correct :</t>
  </si>
  <si>
    <t>IBN BEN R. DEZA</t>
  </si>
  <si>
    <t>Regional Accountant</t>
  </si>
  <si>
    <t>Accounting Section - Finance Unit</t>
  </si>
  <si>
    <t>Date/Time Printed  :      July 13, 2021  09:18:01 AM</t>
  </si>
  <si>
    <t>Page -1 of 1</t>
  </si>
  <si>
    <t xml:space="preserve">Prepared by:                                                                                                                                                                             </t>
  </si>
  <si>
    <t>SONNY CUTHBERT T. ARICHETA</t>
  </si>
  <si>
    <t>Accountant I</t>
  </si>
  <si>
    <t>ACCT CODE</t>
  </si>
  <si>
    <t>DSWD-Field Office 02</t>
  </si>
  <si>
    <t>Tuguegarao City, Cagayan</t>
  </si>
  <si>
    <t>REGULAR AGENCY - FUND CLUSTER 01</t>
  </si>
  <si>
    <t>DETAILS OF SUBSIDY FROM NATIONAL GOVERNMENT ACCOUNT  " 4-03-01-010-00 "</t>
  </si>
  <si>
    <t>TRA</t>
  </si>
  <si>
    <t>Current Month</t>
  </si>
  <si>
    <t>NTA</t>
  </si>
  <si>
    <t>Subsidy From National Government</t>
  </si>
  <si>
    <t>NCA</t>
  </si>
  <si>
    <t xml:space="preserve">PARTICULARS                       </t>
  </si>
  <si>
    <t>SARO / SAA NUMBER</t>
  </si>
  <si>
    <t>NCA / NTA NUMBER</t>
  </si>
  <si>
    <t>DATE</t>
  </si>
  <si>
    <t>AMOUNT</t>
  </si>
  <si>
    <t xml:space="preserve"> FUND 01: ( NCA )</t>
  </si>
  <si>
    <t>January Requirement</t>
  </si>
  <si>
    <t>NCA-BMB-B-21-0000257</t>
  </si>
  <si>
    <t>February Requirement</t>
  </si>
  <si>
    <t>March Requirement</t>
  </si>
  <si>
    <t>April Requirement</t>
  </si>
  <si>
    <t>NCA-2021-B00147B</t>
  </si>
  <si>
    <t>May Requirement</t>
  </si>
  <si>
    <t>June Requirement</t>
  </si>
  <si>
    <t>July - September Requirement</t>
  </si>
  <si>
    <t>October - December Requirement</t>
  </si>
  <si>
    <t>Sub Total NCA</t>
  </si>
  <si>
    <t>GASS 2021-II-3 CuAp</t>
  </si>
  <si>
    <t>202102364</t>
  </si>
  <si>
    <t>GASS 2019-II-55 APPY</t>
  </si>
  <si>
    <t>202103004</t>
  </si>
  <si>
    <t>(100000-10000-1000 GASS)</t>
  </si>
  <si>
    <t>ICTMS 2021-II-4 CuAp</t>
  </si>
  <si>
    <t>ICTMS-2020-II-4 APPY</t>
  </si>
  <si>
    <t>ICTMS-2021-II-4 CuAp</t>
  </si>
  <si>
    <t>ICTMS-2021-II-8* CoAp</t>
  </si>
  <si>
    <t>ICTMS-2021-II-7* CoAp</t>
  </si>
  <si>
    <t>202105073</t>
  </si>
  <si>
    <t>ICTMS-2021-II-20 CuAp</t>
  </si>
  <si>
    <t>202106022</t>
  </si>
  <si>
    <t>202106265</t>
  </si>
  <si>
    <t>(200000-10000-1000 ICTMS)</t>
  </si>
  <si>
    <t>STB - 2021-II-4 CuAp</t>
  </si>
  <si>
    <t>STB - II - APPY</t>
  </si>
  <si>
    <t>STB - 2021 - II - 4 CuAp</t>
  </si>
  <si>
    <t>(200000-10000-3000 STB)</t>
  </si>
  <si>
    <t>PDPB 2021-II-4 CuAp</t>
  </si>
  <si>
    <t>(200000-10000-4000 PDPB)</t>
  </si>
  <si>
    <t>EPAHP 2021-II-4</t>
  </si>
  <si>
    <t>202103055</t>
  </si>
  <si>
    <t>202104043</t>
  </si>
  <si>
    <t>202105299</t>
  </si>
  <si>
    <t>202106071</t>
  </si>
  <si>
    <t>(200000-10000-5000 EPAHP)</t>
  </si>
  <si>
    <t>NHTS-PR 2020-II-4 APPY</t>
  </si>
  <si>
    <t>202111305</t>
  </si>
  <si>
    <t>NHTS-PR 2021-II-21 CuAp</t>
  </si>
  <si>
    <t>202114606</t>
  </si>
  <si>
    <t>(200000-20000-1000 NHTS-PR)</t>
  </si>
  <si>
    <t>(PANTAWID) 2021-II-3 CuAp</t>
  </si>
  <si>
    <t>202101601</t>
  </si>
  <si>
    <t>(PANTAWID) 2021-II-19 CuAp</t>
  </si>
  <si>
    <t>202104802</t>
  </si>
  <si>
    <t>(PANTAWID) 2021-II-36 CuAp</t>
  </si>
  <si>
    <t>202109204</t>
  </si>
  <si>
    <t>(PANTAWID) 2020-II-20(GOP) CoAp</t>
  </si>
  <si>
    <t>202112905</t>
  </si>
  <si>
    <t>(PANTAWID) 2020-II-20 (GOP) APCY</t>
  </si>
  <si>
    <t>(310100-10000-1000 Pantawid)</t>
  </si>
  <si>
    <t>SLP 2021-II-4 CuAp</t>
  </si>
  <si>
    <t>202102084</t>
  </si>
  <si>
    <t>SLP 2021-II-APPY</t>
  </si>
  <si>
    <t>202103040</t>
  </si>
  <si>
    <t>202104060</t>
  </si>
  <si>
    <t>SLP 2021-II-19 CuAp</t>
  </si>
  <si>
    <t>202104074</t>
  </si>
  <si>
    <t>SLP 2021-II-4 CoAp</t>
  </si>
  <si>
    <t>SLP 2021-II-68 CoAp</t>
  </si>
  <si>
    <t>SLP 2021-II-47 CoAp</t>
  </si>
  <si>
    <t>202105371</t>
  </si>
  <si>
    <t>202106086</t>
  </si>
  <si>
    <t>202106098</t>
  </si>
  <si>
    <t>(310100-10000-2000 SLP)</t>
  </si>
  <si>
    <t>KC-KKB 2021-II-16</t>
  </si>
  <si>
    <t>(3101000-20000-2000 KC-KKB)</t>
  </si>
  <si>
    <t>CRCF-PMB 2021-II-11 CuAp</t>
  </si>
  <si>
    <t>202102457</t>
  </si>
  <si>
    <t>CRCF APPY</t>
  </si>
  <si>
    <t>202103226</t>
  </si>
  <si>
    <t>202104025</t>
  </si>
  <si>
    <t>CRCF-OUSC 2021-II-27 CoAp</t>
  </si>
  <si>
    <t>CRCF-OUSC 2021-II-27 CuAp</t>
  </si>
  <si>
    <t>(320101-10000-1000 CRCF)</t>
  </si>
  <si>
    <t>SFP-II APPY</t>
  </si>
  <si>
    <t>(320102-10000-1000 SFP)</t>
  </si>
  <si>
    <t>SOCPEN 2020-II-APPY</t>
  </si>
  <si>
    <t>SOCPEN 2020-II-7 CuAp</t>
  </si>
  <si>
    <t>(320103-10000-1000 SOCPEN)</t>
  </si>
  <si>
    <t>Centenarian-2021-II-4 CuAp</t>
  </si>
  <si>
    <t>202102329</t>
  </si>
  <si>
    <t>Centenarian II-APPY</t>
  </si>
  <si>
    <t>202103009</t>
  </si>
  <si>
    <t>202104181</t>
  </si>
  <si>
    <t>(320103-10000-2000 CENTENARIAN)</t>
  </si>
  <si>
    <t>PSIF-AICS 2021-II-4 CuAp</t>
  </si>
  <si>
    <t>202101005</t>
  </si>
  <si>
    <t>PSIF-AICS 2021-II-17 CuAp</t>
  </si>
  <si>
    <t>PSIF-AICS 2021-II-23 CuAp</t>
  </si>
  <si>
    <t>202102003</t>
  </si>
  <si>
    <t>PSIF-COMBASED)-2021-II-45 CuAp</t>
  </si>
  <si>
    <t>202102045</t>
  </si>
  <si>
    <t>202102097</t>
  </si>
  <si>
    <t>202102124</t>
  </si>
  <si>
    <t>PSIF-ADOPTION 2021-II-61 CuAp</t>
  </si>
  <si>
    <t>PSIF-AICS 2021-II-36 CuAp</t>
  </si>
  <si>
    <t>202102151</t>
  </si>
  <si>
    <t>PSIF-AICS 2020-II-604</t>
  </si>
  <si>
    <t>202103001</t>
  </si>
  <si>
    <t>PSIF-AICS II-APPY</t>
  </si>
  <si>
    <t>202103124</t>
  </si>
  <si>
    <t>202103134</t>
  </si>
  <si>
    <t>PSIF-AICS 2020-II-68</t>
  </si>
  <si>
    <t>202103140</t>
  </si>
  <si>
    <t>202103211</t>
  </si>
  <si>
    <t>PSIF-AICS 2021-II-84 CuAp</t>
  </si>
  <si>
    <t>PSIF-AICS 2021-II-144 CoAp</t>
  </si>
  <si>
    <t>202104146</t>
  </si>
  <si>
    <t>PSIF-AICS 2021-II-110 CuAp</t>
  </si>
  <si>
    <t>202104224</t>
  </si>
  <si>
    <t>202104253</t>
  </si>
  <si>
    <t>PSIF-AICS 2021-II-100 CuAp</t>
  </si>
  <si>
    <t>PSIF-AICS 2021-II-128 CuAp</t>
  </si>
  <si>
    <t>PSIF-AICS 2021-II-173 CoAp</t>
  </si>
  <si>
    <t>PSIF-AICS 2021-II-179 CuAp</t>
  </si>
  <si>
    <t>PSIF-AICS 2021-II-165 CuAp</t>
  </si>
  <si>
    <t>202104557</t>
  </si>
  <si>
    <t>PSIF-AICS 2021-II-203 CuAp</t>
  </si>
  <si>
    <t>202104575</t>
  </si>
  <si>
    <t>PSIF-AICS 2021-II-218 CuAp</t>
  </si>
  <si>
    <t>202104590</t>
  </si>
  <si>
    <t>PSIF-AICS 2021-II-192 CuAp</t>
  </si>
  <si>
    <t>202104601</t>
  </si>
  <si>
    <t>PSIF-AICS 2021-II-236 CuAp</t>
  </si>
  <si>
    <t>202105027</t>
  </si>
  <si>
    <t>PSIF-COMBASED 2021-II-45 CuAp</t>
  </si>
  <si>
    <t>202105123</t>
  </si>
  <si>
    <t>PSIF-AICS 2021-II-142 CuAp</t>
  </si>
  <si>
    <t>PSIF-AICS 2021-II-247 CuAp</t>
  </si>
  <si>
    <t>PSIF-AICS 2021-II-229 CoAp</t>
  </si>
  <si>
    <t>PSIF-AICS 2021-II-265 CuAp</t>
  </si>
  <si>
    <t>PSIF-COMBASED 2021-II-183 CoAp</t>
  </si>
  <si>
    <t>PSIF-AICS 2021-II-287 CuAp</t>
  </si>
  <si>
    <t>(3201041-10000-1000 PROTECTIVE)</t>
  </si>
  <si>
    <t>PWDs/OP-2021-II-4 CuAp</t>
  </si>
  <si>
    <t>202102266</t>
  </si>
  <si>
    <t>PWD/OP-2021-II-2 CuAp</t>
  </si>
  <si>
    <t>202103253</t>
  </si>
  <si>
    <t>202106369</t>
  </si>
  <si>
    <t>(3201041-10000-2000 PWDs / OP)</t>
  </si>
  <si>
    <t>UCT 2021-II-4 CoAp</t>
  </si>
  <si>
    <t>202113105</t>
  </si>
  <si>
    <t>UCT 2021-II-20 CoAp</t>
  </si>
  <si>
    <t>UCT 2021-II-36 CoAp</t>
  </si>
  <si>
    <t>(320104-20000-3000 UCT)</t>
  </si>
  <si>
    <t>ISSO-2021-II-2 CuAp</t>
  </si>
  <si>
    <t>202101037</t>
  </si>
  <si>
    <t>ISSO-2021-II-18 CuAp</t>
  </si>
  <si>
    <t>ISSO-2021-II-2* CoAp</t>
  </si>
  <si>
    <t>202104221</t>
  </si>
  <si>
    <t>202105089</t>
  </si>
  <si>
    <t>202105104</t>
  </si>
  <si>
    <t>202105109</t>
  </si>
  <si>
    <t>202106108</t>
  </si>
  <si>
    <t>202106115</t>
  </si>
  <si>
    <t>202106119</t>
  </si>
  <si>
    <t>(320105-10000-1000 ISSO)</t>
  </si>
  <si>
    <t>RRPTP-2020-II-4 CuAp</t>
  </si>
  <si>
    <t>(320105-10000-3000 RRPTP)</t>
  </si>
  <si>
    <t>RRPTP - 2021-II-4 CuAp</t>
  </si>
  <si>
    <t>202102019</t>
  </si>
  <si>
    <t>202106056</t>
  </si>
  <si>
    <t>202106354</t>
  </si>
  <si>
    <t>DRRP CC 2021-II-19 CuAp</t>
  </si>
  <si>
    <t>202001052</t>
  </si>
  <si>
    <t>DRRP 2021-II-3 CuAp</t>
  </si>
  <si>
    <t>202101063</t>
  </si>
  <si>
    <t>202102209</t>
  </si>
  <si>
    <t>202102241</t>
  </si>
  <si>
    <t>DRRP II-APPY</t>
  </si>
  <si>
    <t>202103285</t>
  </si>
  <si>
    <t>DRRP-CC 2021-II-19 CuAp</t>
  </si>
  <si>
    <t>202103309</t>
  </si>
  <si>
    <t>202104298</t>
  </si>
  <si>
    <t>202104347</t>
  </si>
  <si>
    <t>202105038</t>
  </si>
  <si>
    <t>202105056</t>
  </si>
  <si>
    <t>(330100-10000-1000 DRRP)</t>
  </si>
  <si>
    <t>QRF-CF 2021-II-2 CuAp</t>
  </si>
  <si>
    <t>QRF-II-APPY</t>
  </si>
  <si>
    <t>QRF 2021-II-2</t>
  </si>
  <si>
    <t>QRF-CF 2021-II-21 CoAp</t>
  </si>
  <si>
    <t>QRF 2021-II-25 CuAp</t>
  </si>
  <si>
    <t>QRF 2021-II-2 CuAp</t>
  </si>
  <si>
    <t>QRF-CF 2021-II-25 CoAp</t>
  </si>
  <si>
    <t>202105269</t>
  </si>
  <si>
    <t>QRF-CF 2021-II-35 CoAp</t>
  </si>
  <si>
    <t>202106208</t>
  </si>
  <si>
    <t>(330100-10000-3000 QRF)</t>
  </si>
  <si>
    <t>KC-PAMANA 2021-II-07 CuAp</t>
  </si>
  <si>
    <t>(330100-20000-1000 KC-PAMANA)</t>
  </si>
  <si>
    <t>SB-2021-II-3 CuAp</t>
  </si>
  <si>
    <t>202101080</t>
  </si>
  <si>
    <t>202102311</t>
  </si>
  <si>
    <t>SB 2021-II-3 CuAp</t>
  </si>
  <si>
    <t>202104001</t>
  </si>
  <si>
    <t>SB-2021-II-19 CuAp</t>
  </si>
  <si>
    <t>SB 2021-II-19 CuAp</t>
  </si>
  <si>
    <t>SB 2021-II-33 CuAp</t>
  </si>
  <si>
    <t>(340100-10000-1000 SB)</t>
  </si>
  <si>
    <t>SWIDB 2021-II-2 CuAp</t>
  </si>
  <si>
    <t>202102420</t>
  </si>
  <si>
    <t>(350100-10000-2000 SWIDB)</t>
  </si>
  <si>
    <t>II-APPY</t>
  </si>
  <si>
    <t>(350100-10000-1000)</t>
  </si>
  <si>
    <t xml:space="preserve">                                   Sub - Total NCA and NTA received for CY 2020</t>
  </si>
  <si>
    <t>T.R.A. (cumulative)</t>
  </si>
  <si>
    <t>Sub-Total</t>
  </si>
  <si>
    <t xml:space="preserve">Less : </t>
  </si>
  <si>
    <t>Replacement of Staled, Cancelled Checks &amp; Adjustments under MDS Fund Cluster 01</t>
  </si>
  <si>
    <t>Return of Unspended Cash Advances</t>
  </si>
  <si>
    <t>Grand Total</t>
  </si>
  <si>
    <t>THIS MONTH</t>
  </si>
  <si>
    <t>LAST MONTH</t>
  </si>
  <si>
    <t>Prepared By:</t>
  </si>
  <si>
    <t>Certified Correct:</t>
  </si>
  <si>
    <t>Acct. III - Regional Accountant</t>
  </si>
  <si>
    <t>RECAPITULATION :</t>
  </si>
  <si>
    <t>Notice of Cash Allocation</t>
  </si>
  <si>
    <t xml:space="preserve">Notice of Transferred Allocation </t>
  </si>
  <si>
    <t>Tax Remittance Advice</t>
  </si>
  <si>
    <t>Replacement of Staled, Cancelled Checks and Adjustments</t>
  </si>
  <si>
    <t>Replacement of Staled</t>
  </si>
  <si>
    <t>Cancelled Checks</t>
  </si>
  <si>
    <t>Adjustments</t>
  </si>
  <si>
    <t>Total</t>
  </si>
  <si>
    <t>Due to Other Funds</t>
  </si>
  <si>
    <t>Date/Time Printed  :      July 13, 2021  09:03:37 AM</t>
  </si>
  <si>
    <t xml:space="preserve">To record the receipt of fund under SAP ESP for the implementation of Social Amelioration Program covering 1,632 beneficiaries amounting to 3,047,000  Debit Memo 2021-06-015  </t>
  </si>
  <si>
    <t>Cash in Bank - Local Currency, Current Account</t>
  </si>
  <si>
    <t>2021-06-004986</t>
  </si>
  <si>
    <t>8</t>
  </si>
  <si>
    <t>Jun</t>
  </si>
  <si>
    <t xml:space="preserve">To recognize receipt of Notice of Transferred Allocation / NTA No. 2021-06-390 dated June 8, 2021 under the Sub - Allotment number   320104-10000-1000 PSIF-AICS 2021-II-287 CuAp amounting  to  450,000.00     To cover implementation of Protective Services </t>
  </si>
  <si>
    <t>Cash - Modified Disbursement System (MDS), Regular</t>
  </si>
  <si>
    <t>2021-06-003898</t>
  </si>
  <si>
    <t>To recognize receipt of Notice of Transferred Allocation / NTA No. 2021-06-369 dated June 8, 2021 under the Sub - Allotment number   320104-10000-2000 PWDs/OP-2021-II-4 CuAp amounting  to  92,500.00     To cover implementtion of PWDs/OP Program for June 2</t>
  </si>
  <si>
    <t>2021-06-003897</t>
  </si>
  <si>
    <t>To recognize receipt of Notice of Transferred Allocation / NTA No. 2021-06-354 dated June 8, 2021 under the Sub - Allotment number   320105-10000-2000 RRPTP - 2021-II-4 CuAp amounting  19,167.00     To Cover implementation of Recovery and Reintegration Pr</t>
  </si>
  <si>
    <t>2021-06-003896</t>
  </si>
  <si>
    <t>To recognize receipt of Notice of Transferred Allocation / NTA No. 2021-06-340 dated June 8, 2021 under the Sub - Allotment number   320104-10000-1000 PSIF-COMBASED 2021-II-183 CoAp amounting to  100,000.00     To cover implementation of Community Based P</t>
  </si>
  <si>
    <t>2021-06-003895</t>
  </si>
  <si>
    <t>To recognize receipt of Notice of Transferred Allocation / NTA No. 2021-06-321 dated June 7, 2021 under the Sub - Allotment number   320101-10000-1000 CRCF-PMB 2021-II-11 CuAp amounting TO  2,575,102.00     To cover maintenance and other operating expense</t>
  </si>
  <si>
    <t>2021-06-003894</t>
  </si>
  <si>
    <t>7</t>
  </si>
  <si>
    <t xml:space="preserve">To recognize receipt of Notice of Transferred Allocation / NTA No. 2021-06-306 dated June 7, 2021 under the Sub - Allotment number   320104-10000-1000 PSIF-COMBASED 2021-II-45 CuAp amounting to  1,125,255.00     To cover implementation of Community Based </t>
  </si>
  <si>
    <t>2021-06-003893</t>
  </si>
  <si>
    <t>To recognize receipt of Notice of Transferred Allocation / NTA No. 2021-06-291 dated June 7, 2021 under the Sub - Allotment number   320103-10000-2000 Centenarian-2021-II-4 CuAp amounting to 538,794.12     To Cover Implementaion of Centenarian Program for</t>
  </si>
  <si>
    <t>2021-06-003892</t>
  </si>
  <si>
    <t>To recognize receipt of Notice of Transferred Allocation / NTA No. 2021-06-265 dated June 4, 2021 under the Sub - Allotment number   200000-10000-1000 ICTMS-2021-II-4 CuAp amounting to 250,000.00     To cover Level 2 and 3 Accreditation in compliance to t</t>
  </si>
  <si>
    <t>2021-06-003891</t>
  </si>
  <si>
    <t>4</t>
  </si>
  <si>
    <t>To recognize receipt of Notice of Transferred Allocation / NTA No. 2021-06-254 dated June 4, 2021 under the Sub - Allotment number   340100-10000-3000 SB 2021-II-33 CuAp amounting to  80,000.00     To cover Level 2 and 3 Accreditation in compliance to the</t>
  </si>
  <si>
    <t>2021-06-003890</t>
  </si>
  <si>
    <t>To recognize receipt of Notice of Transferred Allocation / NTA No. 2021-06-240 dated June 4, 2021 under the Sub - Allotment number   340100-10000-3000 SB 2021-II-19 CuAp amounting to 10,308.00     To cover cost of services of the Field Office for 2nd Quar</t>
  </si>
  <si>
    <t>2021-06-003889</t>
  </si>
  <si>
    <t>To recognize receipt of Notice of Transferred Allocation / NTA No. 2021-06-225 dated June 4, 2021 under the Sub - Allotment number   340100-10000-3000 SB 2021-II-3 CuAp amounting to   69,929.00     To cover funding requirements of the Field Office under t</t>
  </si>
  <si>
    <t>2021-06-003888</t>
  </si>
  <si>
    <t>To recognize receipt of Notice of Transferred Allocation / NTA No. 2021-06-210 dated June 4, 2021 under the Sub - Allotment number   340100-10000-3000 SB 2021-II-3 CuAp amounting to  48,579.00     To cover funding requirements of the Field Office under th</t>
  </si>
  <si>
    <t>2021-06-003887</t>
  </si>
  <si>
    <t>To recognize receipt of Notice of Transferred Allocation / NTA No. 2021-06-208 dated June 4, 2021 under the Sub - Allotment number   330101-10000-3000 QRF-CF 2021-II-35 CoAp amounting to  2,500,000.00     To Cover replenishment of the Field Office Standby</t>
  </si>
  <si>
    <t>2021-06-003886</t>
  </si>
  <si>
    <t>To recognize receipt of Notice of Transferred Allocation / NTA No. 2021-06-180 dated June 4, 2021 under the Sub - Allotment number   320101-10000-1000 CRCF-OUSC 2021-II-27 CuAp amounting to   355,333.33     To cover Capital Outlay of the services for Resi</t>
  </si>
  <si>
    <t>2021-06-003885</t>
  </si>
  <si>
    <t>To recognize receipt of Notice of Transferred Allocation / NTA No. 2021-06-108 dated June 3, 2021 under the Sub - Allotment number 320105-10000-1000 ISSO-2021-II-18 CuAp amounting to  16,787.50    To cover additional cost of services of ISSO Focal Assigne</t>
  </si>
  <si>
    <t>2021-06-004896</t>
  </si>
  <si>
    <t>3</t>
  </si>
  <si>
    <t>To recognize receipt of Notice of Transferred Allocation / NTA No. 2021-06-164 dated June 3, 2021 under the Sub - Allotment number   330100-10000-1000 DRRP 2021-II-3 CuAp amounting to  2,180,391.10     To Cover operational cost for June 2021    JEV TRANSA</t>
  </si>
  <si>
    <t>2021-06-003884</t>
  </si>
  <si>
    <t>To recognize receipt of Notice of Transferred Allocation / NTA No. 2021-06-151 dated June 3, 2021 under the Sub - Allotment number   330100-10000-1000 DRRP-CC 2021-II-19 CuAp amounting to  9,840,023.82     To cover implementation of RRP-Climate Change Ada</t>
  </si>
  <si>
    <t>2021-06-003882</t>
  </si>
  <si>
    <t xml:space="preserve">To recognize receipt of Notice of Transferred Allocation / NTA No. 2021-06-135 dated June 3, 2021 under the Sub - Allotment number   330100-20000-1000 KC-PAMANA 2021-II-07 CuAp amounting to  70,000.00     To cover Regional Implementation for the month of </t>
  </si>
  <si>
    <t>2021-06-003881</t>
  </si>
  <si>
    <t xml:space="preserve">To recognize receipt of Notice of Transferred Allocation / NTA No. 2021-06-119 dated June 3, 2021 under the Sub - Allotment number   320105-10000-1000 ISSO-2021-II-2 CuAp amounting to  42,533.00     To cover cost of service and communication allowance of </t>
  </si>
  <si>
    <t>2021-06-003878</t>
  </si>
  <si>
    <t>To recognize receipt of Notice of Transferred Allocation / NTA No. 2021-06-115 dated June 3, 2021 under the Sub - Allotment number   320105-10000-1000 ISSO-2021-II-2* CoAp CuAp amounting to  125,400.00     To cover traveling expenses of ISSO Focal Assigne</t>
  </si>
  <si>
    <t>2021-06-003877</t>
  </si>
  <si>
    <t>To recognize receipt of Notice of Transferred Allocation / NTA No. 2021-06-098 dated June 2, 2021 under the Sub - Allotment number 310100-10000-2000 SLP 2021-II-19 CuAp amounting to   40,821.25     To cover implementation of SLP Program for June 2021    J</t>
  </si>
  <si>
    <t>2021-06-003871</t>
  </si>
  <si>
    <t>2</t>
  </si>
  <si>
    <t xml:space="preserve">To recognize receipt of Notice of Transferred Allocation / NTA No. 2021-06-086 dated June 2, 2021 under the Sub - Allotment number 310100-10000-2000 SLP 2021-II-4 CuAp amounting to  2,089,156.25     To cover implementation of SLP Program for June 2021    </t>
  </si>
  <si>
    <t>2021-06-003870</t>
  </si>
  <si>
    <t>To recognize receipt of Notice of Transferred Allocation / NTA No. 2021-06-071 dated June 2, 2021 under the Sub - Allotment number 200000-10000-5000 EPAHP 2021-II-4 amounting to  216,287.40     To Cover implementation of EPAH for June 2021    JEV TRANSACT</t>
  </si>
  <si>
    <t>2021-06-003869</t>
  </si>
  <si>
    <t>To recognize receipt of Notice of Transferred Allocation / NTA No. 2021-06-063 dated June 2, 2021 under the Sub - Allotment number 320104-10000-1000 PSIF-AICS 2021-II-265 CuAp amounting to  300,000.00     To Cover implementation of Recovery and Reintegrat</t>
  </si>
  <si>
    <t>2021-06-003868</t>
  </si>
  <si>
    <t xml:space="preserve">To recognize receipt of Notice of Cash Allocation ( NCA ) with reference number B-21-000147B for PS and MOOE for the month June 01 to 30, 2021 amounting to P  72,382,000.00      PS       -   5,972,000.00   MOOE -   66,410,000.00     OTHER JEV TRANSACTION </t>
  </si>
  <si>
    <t>2021-06-004903</t>
  </si>
  <si>
    <t>1</t>
  </si>
  <si>
    <t>To recognize receipt of Notice of Transferred Allocation / NTA No. 2021-06-146 dated June 1, 2021 under the Sub - Allotment number   200000-20000-1000 NHTS-PR 2021-II-21 CuAp amounting  to   800,000.00     To Cover continuation of Listahanan 3 Implementat</t>
  </si>
  <si>
    <t>2021-06-003899</t>
  </si>
  <si>
    <t xml:space="preserve">To recognize receipt of Notice of Transferred Allocation / NTA No. 2021-06-056 dated June 1, 2021 under the Sub - Allotment number 320105-10000-3000 RRPTP - 2021-II-4 CuAp amounting to   19,167.00     To Cover implementation of Recovery and Reintegration </t>
  </si>
  <si>
    <t>2021-06-003867</t>
  </si>
  <si>
    <t>To recognize receipt of Notice of Transferred Allocation / NTA No. 2021-06-053 dated June 1, 2021 under the Sub - Allotment number 320104-10000-1000 PSIF-AICS 2021-II-229 CoAp amounting to  5,000,000.00     To cover implementation of Protective Services P</t>
  </si>
  <si>
    <t>2021-06-003866</t>
  </si>
  <si>
    <t>To recognize receipt of Notice of Transferred Allocation / NTA No. 2021-06-043 dated June 1, 2021 under the Sub - Allotment number 320100-10000-2000 PWDs/OP-2021-II-4 CuAp amounting to     20,000.00     To Cover Implementation of PWDs/OP Program for May 2</t>
  </si>
  <si>
    <t>2021-06-003865</t>
  </si>
  <si>
    <t xml:space="preserve">To recognize receipt of Notice of Transferred Allocation / NTA No. 2021-06-022 dated June 1, 2021 under the Sub - Allotment number 200000-10000-1000 ICTMS-2021-II-20 CuAp amounting to    3,000,000.00     To cover allotment of intended fof the purchase of </t>
  </si>
  <si>
    <t>2021-06-003864</t>
  </si>
  <si>
    <t>Account Title / Particulars</t>
  </si>
  <si>
    <t>JEV Number</t>
  </si>
  <si>
    <t>Date</t>
  </si>
  <si>
    <t>Account Code</t>
  </si>
  <si>
    <t>(01101101) Regular Agency Fund - General Fund - New General Appropriations - Specific Budgets of National Government Agencies</t>
  </si>
  <si>
    <t>Month of June 2021</t>
  </si>
  <si>
    <t>General Journal</t>
  </si>
  <si>
    <t>Date/Time Printed  :      July 13, 2021  09:02:20 AM</t>
  </si>
  <si>
    <t>Liquidation of Cash Advances by the Disbursing Officer - MS. ROWENA ARUGAY - used for the implementation of PSP (AICS) under check # 202836 dated 3/11/21      Ck#202836</t>
  </si>
  <si>
    <t>2021-06-004980</t>
  </si>
  <si>
    <t>30</t>
  </si>
  <si>
    <t>Liquidation of Cash Advances by the Disbursing Officer - MR. ALI BISCARO - used in the implementation of PSP (AICS) under check # 202477 dated 2/22/21      Ck#202477</t>
  </si>
  <si>
    <t>2021-06-004979</t>
  </si>
  <si>
    <t xml:space="preserve">Liquidation of Cash Advances by the Disbursing Officer - MS. IRENE GACIAS - used for the implementation of PSP in SWAD Cagayan under the following details:    Check #   Chk Date          Amount            TOTAL    203223 05/26/56    5,000,000.00   203224 </t>
  </si>
  <si>
    <t>2021-06-004978</t>
  </si>
  <si>
    <t>To record partially the Liquidation of Cash Advances by the Disbursing Officer - Mr. NOEL T. DOMINGO for the implementation of Livelihood Assistance Grant to the municipality of  Bayombong, Nueva Vizcaya under check # 203386 dtd. 04/06/2021 amounting to P</t>
  </si>
  <si>
    <t>2021-06-004716</t>
  </si>
  <si>
    <t>To record the Liquidation of Cash Advances by the Disbursing Officer - Mr. NOEL T. DOMINGO for the implementation of Livelihood  Assistance Grant to the Municipality of Cabarroguis, Quirino under check # 203761 dtd. 05/14/2021 amounting to Php 636,100.00.</t>
  </si>
  <si>
    <t>2021-06-004709</t>
  </si>
  <si>
    <t>To record partially the liquidation of Cash Advances by the Disbursing Officer -NOEL T. DOMINGO under check # 203571 dtd.04/22/2021 for Livelihood Assistance Grant (LAG) of Cauayan City, Isabela amounting to P 191, 0000.00.      Ck#203571</t>
  </si>
  <si>
    <t>2021-06-004706</t>
  </si>
  <si>
    <t>Liquidation of Cash Advances for Travel of Employees - MS. JULIET GACUTAN (used by CALVIN REY GALLEGO &amp; DAN GLICE MAMAUAG) - used in traveling expenses of staff in conducting accreditation assessment of CDCs under check# 204187 dated 06/16/21      Ck#2041</t>
  </si>
  <si>
    <t>2021-06-004700</t>
  </si>
  <si>
    <t>Liquidation of Cash Advances by the Disbursing Officer - MR. MARCIANO DAMEG -  payment of SAP for refunded FSP grants in the municiplaity of Nueva Vizcaya under the following details:    Check #    Chk Date        Amount      251970     5-24-21     P 11,0</t>
  </si>
  <si>
    <t>2021-06-004676</t>
  </si>
  <si>
    <t>Liquidation of Cash Advances by the Disbursing Officer - MR. MARCIANO DAMEG - payment of Social Amelioration Program ( SAP ) for refunded Protective Services Program / PSP grants in the Province of Quirino under chk# 251969 dtd 05/24/2021      Ck#251969</t>
  </si>
  <si>
    <t>2021-06-004670</t>
  </si>
  <si>
    <t>To record partially the Liquidation of Cash Advances by the Disbursing Officer - Mr. NOEL T. DOMINGO for the implementation of Livelihood Assistance Grant to the municipality of Cauayan, Isabela under check # 202772 dtd. 03/09/2021 amounting to Php 124,00</t>
  </si>
  <si>
    <t>2021-06-004665</t>
  </si>
  <si>
    <t>Liquidation of Cash Advances for Travel of Employees - MS. MYLENE ATTABAN - expenses incurred to augment additional personnel at the one stop shop at NAIA Terminal under Check # 202577 dated 02/26/2021      Ck#202577</t>
  </si>
  <si>
    <t>2021-06-004664</t>
  </si>
  <si>
    <t>Liquidation of Cash Advances for Travel of Employees - MS. MYLENE ATTABAN - expenses incurred to augment additional personnel at the one stop shop at NAIA Terminal under Check # 203369 dated 03/30/2021      Ck#203369</t>
  </si>
  <si>
    <t>2021-06-004663</t>
  </si>
  <si>
    <t>Liquidation of Cash Advances for Travel of Employees - MS. MYLENE ATTABAN - expenses incurred to augment additional personnel at the one stop shop at NAIA Terminal under Check # 203695 dated 05/03/2021      Ck#203695</t>
  </si>
  <si>
    <t>2021-06-004662</t>
  </si>
  <si>
    <t>Liquidation of Cash Advances by the Disbursing Officer - MS. MARY GRACE PASCUA - used for PSP implementation in SWAD NUEVA VIZCAYA under Check # 200811 dated 11/27/2020      Ck#200811</t>
  </si>
  <si>
    <t>2021-06-004616</t>
  </si>
  <si>
    <t>Liquidation of Cash Advances by the Disbursing Officer - MS. MARY GRACE PASCUA - used for PSP implementation in SWAD NUEVA VIZCAYA under Check # 200853 dated 12/01/2020      Ck#200853</t>
  </si>
  <si>
    <t>2021-06-004614</t>
  </si>
  <si>
    <t xml:space="preserve">To record additional liquidation of Cash Advances by the Disbursing Officer-Franco G. Lopez for the implementation of Social Pension Program in the   Municipality of Angadanan, Isabela 1st semester 2021 under check number 202783 dated 03/9/2021 amounting </t>
  </si>
  <si>
    <t>2021-06-004564</t>
  </si>
  <si>
    <t>To record additional Liquidation of Cash Advances by the Disbursing Officer-Mr. FRANCO G. LOPEZ for the implementation of Social Pension Program for the Municipality of Angadanan, Isabela 2nd Semester  FY 2020 under check no. 199568 dtd 6/25/2020 amountin</t>
  </si>
  <si>
    <t>2021-06-004563</t>
  </si>
  <si>
    <t>To record liquidation of Cash Advances by the Disbursing Officer-FRANCO G.LOPEZ for the Van Rental under check number 203715 dated 05/07/2021 amounting to 518,259.78          Ck#203715</t>
  </si>
  <si>
    <t xml:space="preserve">Other Maintenance and Operating Expenses  </t>
  </si>
  <si>
    <t>Rent/Lease Expenses</t>
  </si>
  <si>
    <t>2021-06-004475</t>
  </si>
  <si>
    <t>To record liquidation of Cash Advances by the Disbursing Officer-FRANCO G.LOPEZ for the Van Rental under check number 203552  dated 04/21/2021 amounting to 518,831.91        Ck#203552</t>
  </si>
  <si>
    <t>2021-06-004472</t>
  </si>
  <si>
    <t>To record liquidation of Cash Advances by the Disbursing Officer-FRANCO G.LOPEZ for the Van Rental under check number 204082 dated 06/10/2021 amounting to 38,450.73          Ck#204082</t>
  </si>
  <si>
    <t>2021-06-004469</t>
  </si>
  <si>
    <t>To record additional Liquidation of Cash Advances by the Disbursing Officer-EUNICE F. DELGADO for the implementation of Social Pension Program in the municipality of  Aurora, Isabela 1st semester FY 2021  under check number 202839 dated 03/11/2021 amounti</t>
  </si>
  <si>
    <t>2021-06-004089</t>
  </si>
  <si>
    <t>To record additional liquidation of Cash Advances by the Disbursing Officer-LAURITA A. CASTAÑEDA for the implementation of Social Pension Program in the Municipality of Iguig, Cagayan 1st semester FY 2021  under check number 202809 dated 3/9/2021 amountin</t>
  </si>
  <si>
    <t>2021-06-004086</t>
  </si>
  <si>
    <t>To record additional Liquidation of Cash Advances by the Disbursing Officer-LAURITA  A. CASTANEDA for the implementation of Social Pension Program in the Municipality of Peñablanca, Cagayan 1st semester FY 2021  under check number 202798 dated 03/9/2021 a</t>
  </si>
  <si>
    <t>2021-06-004085</t>
  </si>
  <si>
    <t xml:space="preserve">To record  additinal liquidation of Cash Advances by the Disbursing Officer-Laurita A. Castaneda for the implementation of Social Pension Program in the Municipality of Enrile, Cagayan 2nd semester 2020 payroll  under check number 199435 dated 08/12/2020 </t>
  </si>
  <si>
    <t>2021-06-004084</t>
  </si>
  <si>
    <t>To record additional liquidation of Cash Advances by the Disbursing Officer-LAURITA A. CASTAÑEDA for the implementation of Social Pension Program in the Municipality of Piat, Cagayan 1st semester FY 2021  under check number 202793 dated 3/9/2021 amounting</t>
  </si>
  <si>
    <t>2021-06-004083</t>
  </si>
  <si>
    <t xml:space="preserve">To record additional liquidation of Cash Advances by the Disbursing Officer-MYLENE E. ATTABAN for the implementation of Social Pension Program in the Municipality of Basco, Batanes 1st semester FY 2021  under check number 202357 dated 2/16/2021 amounting </t>
  </si>
  <si>
    <t>2021-06-004082</t>
  </si>
  <si>
    <t>Liquidation of fund transfer to LGUs: To record additional liquidation of fund transfer to the Municipality of Quezon, Isabela for the implementation of   Social Pension Program 1st semester FY 2020 under check# 9900200325 dtd 4/28/2020 amounting to Php 8</t>
  </si>
  <si>
    <t>2021-06-004080</t>
  </si>
  <si>
    <t xml:space="preserve">To record liquidation of Cash Advances by the Disbursing Officer-MYLENE E. ATTABAN for the implementation of Social Pension   program in the City of Tuguegarao, Cagayan FY 2020 1ST semester under check 197604 dated 6/25/2020 amounting to 69,000.00        </t>
  </si>
  <si>
    <t>2021-06-003950</t>
  </si>
  <si>
    <t xml:space="preserve">Liquidation of Cash Advances by the Disbursing Officer-MYLENE E. ATTABAN for the implementation of Social Pension Program in the   Municipality of Enrile, Cagayan 1st semester FY 2020  under check number 197604 dated 06/25/2020 amounting to Php 9,000.00  </t>
  </si>
  <si>
    <t>2021-06-003949</t>
  </si>
  <si>
    <t xml:space="preserve">Liquidation of Cash Advances by the Disbursing Officer-MYLENE ATTABAN for the implementation of Social Pension Program in the   Municipality of Alcala, Cagayan 1st semester FY 2020  under check number 197604 dated 06/25/2020 amounting to 57,000.00.       </t>
  </si>
  <si>
    <t>2021-06-003948</t>
  </si>
  <si>
    <t>To record  liquidation of Cash Advances by the Disbursing Officer- MYLENE ATTABAN for the implementation of Social Pension Program   in the Municipality of San Mateo, Isabela 1st semester FY 2020  under check #: 197603 dtd 6/25/2020 amounting to 45,000.00</t>
  </si>
  <si>
    <t>2021-06-003947</t>
  </si>
  <si>
    <t xml:space="preserve">To record  liquidation of Cash Advances by the Disbursing Officer- MYLENE ATTABAN for the implementation of Social Pension Program   in the Municipality of Luna, Isabela 1st semester FY 2020  under check #: 197603 dtd 6/25/2020 amounting to 3,000.00      </t>
  </si>
  <si>
    <t>2021-06-003946</t>
  </si>
  <si>
    <t>To record  liquidation of Cash Advances by the Disbursing Officer- MYLENE ATTABAN for the implementation of Social Pension Program   in the City of Ilagan, Isabela 1st semester FY 2020  under check #: 197603 dtd 6/25/2020 amounting to 3,000.00        Ck#1</t>
  </si>
  <si>
    <t>2021-06-003945</t>
  </si>
  <si>
    <t>To record  liquidation of Cash Advances by the Disbursing Officer- MYLENE ATTABAN for the implementation of Social Pension Program   in the Municipality of Benito Soliven, Isabela 1st semester FY 2020  under check #: 197603 dtd 6/25/2020 amounting to 3,00</t>
  </si>
  <si>
    <t>2021-06-003944</t>
  </si>
  <si>
    <t xml:space="preserve">Liquidation of Cash Advances by the Disbursing Officer-MYLENE E. ATTABAN for the implementation of Social Pension Program in the   Municipality of Saguday, Quirino 1st semester FY 2020 under check number 197600 dated 06/25/2020 amounting to Php 24,000.00 </t>
  </si>
  <si>
    <t>2021-06-003943</t>
  </si>
  <si>
    <t>Liquidation of Cash Advances by the Disbursing Officer-MYLENE E. ATTABAN for the implementation of Social Pension Program in the   Municipality of Nagtipunan, Quirino 1st semester FY 2020 under check number 197600 dated 06/25/2020 amounting to Php 180,000</t>
  </si>
  <si>
    <t>2021-06-003942</t>
  </si>
  <si>
    <t xml:space="preserve">Liquidation of Cash Advances by the Disbursing Officer-MYLENE E. ATTABAN for the implementation of Social Pension Program in the   Municipality of Aglipay, Quirino 1st semester FY 2020 under check number 197600 dated 06/25/2020 amounting to Php 39,000.00 </t>
  </si>
  <si>
    <t>2021-06-003941</t>
  </si>
  <si>
    <t>To record additional liquidation of Cash Advances by the Disbursing Officer-MYLENE E. ATTABAN for the implementation of Social   Pension Program in the Municipality of Nagtipunan, Quirino 1st semester FY 2021  under check number 202355 dated 2/16/2021   a</t>
  </si>
  <si>
    <t>2021-06-003940</t>
  </si>
  <si>
    <t>To record liquidation of Cash Advances by the Disbursing Officer-MYLENE E. ATTABAN for the implementation of Social Pension   Program in the Municipality of Aglipay, Quirino 1st semester FY 2021  under check number 202353 dated 2/16/2021 amounting to 33,0</t>
  </si>
  <si>
    <t>2021-06-003939</t>
  </si>
  <si>
    <t>To record liquidation of Cash Advances by the Disbursing Officer-Mylene E. Attaban  for the implementation of Social Pension Program in   the Municipality of  Maddela, Isabela 2nd semester 2020 payroll  under check number 199590 dated 08/18/2020 amounting</t>
  </si>
  <si>
    <t>2021-06-003938</t>
  </si>
  <si>
    <t>To record liquidation of Cash Advances by the Disbursing Officer-Mylene E. Attaban for the implementation of Social Pension Program in the Municipality of  Saguday, Quirino 2nd semester 2020 payroll  under check number 198831 dated 06/30/2020 amounting to</t>
  </si>
  <si>
    <t>2021-06-003937</t>
  </si>
  <si>
    <t xml:space="preserve">To record liquidation of Cash Advances by the Disbursing Officer-Mylene E. Attaban for the implementation of Social Pension Program in the Municipality of  Nagtipunan,Quirino 2nd semester 2020 payroll  under check number 198830 dated 06/30/2020 amounting </t>
  </si>
  <si>
    <t>2021-06-003935</t>
  </si>
  <si>
    <t>To record additional liquidation of Cash Advances by the Disbursing Officer-Mylene E. Attaban for the implementation of Social Pension   Program in the Municipality of Aglipay, Quirino  2nd semester 2020 payroll  under check number 199458 dated 08/12/2020</t>
  </si>
  <si>
    <t>2021-06-003933</t>
  </si>
  <si>
    <t>To record additional liquidation of Cash Advances by the Disbursing Officer- MYLENE ATTABAN for the implementation of Social Pension   Program in the City of Santiago, Isabela 1st semester FY 2020   under check #: 197603 dtd 6/25/2020 amounting to 1,110,0</t>
  </si>
  <si>
    <t>2021-06-003931</t>
  </si>
  <si>
    <t>To record additional liquidation of Cash Advances by the Disbursing Officer-LAURITA A. CASTAÑEDA for the implementation of Social   Pension Program in the City of Tuguegarao, Cagayan 2nd semester FY 2020  under check number 199416 dated 08/06/2020 amounti</t>
  </si>
  <si>
    <t>2021-06-003915</t>
  </si>
  <si>
    <t>To record additional Liquidation of Cash Advances by the Disbursing Officer-LAURITA A. CASTAÑEDA for the implementation of Social   Pension Program in the Municipality of Lallo, Cagayan 2nd semester FY 2020  under check number 199553 dated 08/18/2020 amou</t>
  </si>
  <si>
    <t>2021-06-003914</t>
  </si>
  <si>
    <t>To record additional liquidation of Cash Advances by Special Disbursing Officer-Laurita A. Castaneda for the implementation of Social   Pension Program inthe Municipality of Alcala, Cagayan 2nd semester FY 2020 payroll under check #: 199415 dated 08/06/20</t>
  </si>
  <si>
    <t>2021-06-003912</t>
  </si>
  <si>
    <t>To record additional liquidation of Cash Advances by the Disbursing Officer-LAURITA A. CASTAÑEDA for the implementation of Social   Pension Program in the City of Tuguegarao, Cagayan 1st semester FY 2021  under check number 203048 dated 3/18/2021 amountin</t>
  </si>
  <si>
    <t>2021-06-003911</t>
  </si>
  <si>
    <t>To record Liquidation of Cash Advances by the Disbursing Officer-LAURITA A. CASTAÑEDA for the implementation of Social Pension   Program in the Municipality of Solana, Cagayan 1st semester FY 2021  under check number 202400 dated 02/16/2021 amounting to P</t>
  </si>
  <si>
    <t>2021-06-003910</t>
  </si>
  <si>
    <t>To record Liquidation of Cash Advances by the Disbursing Officer-LAURITA A. CASTAÑEDA for the implementation of Social Pension   Program in the Municipality of Lallo, Cagayan 1st semester FY 2021  under check number 202395 dated 02/16/2021 amounting to Ph</t>
  </si>
  <si>
    <t>2021-06-003909</t>
  </si>
  <si>
    <t xml:space="preserve">To record additional Liquidation of Cash Advances by the Disbursing Officer-LAURITA A. CASTAÑEDA for the implementation of Social   Pension Program in the Municipality of Gattaran, Cagayan 1st semester FY 2021  under check number 202810 dated 03/9/2021   </t>
  </si>
  <si>
    <t>2021-06-003908</t>
  </si>
  <si>
    <t xml:space="preserve">To record Liquidation of Cash Advances by the Disbursing Officer-LAURITA A. CASTAÑEDA for the implementation of Social Pension    Program in the Municipality of Alcala, Cagayan 1st semester FY 2021  under check number 202794 dated 03/09/2021 amounting to </t>
  </si>
  <si>
    <t>2021-06-003907</t>
  </si>
  <si>
    <t xml:space="preserve">Liquidation of Cash Advances by the Disbursing Officer-Ms. EUNICE F. DELGADO  for the implementation of Social Pension Program in   the City of Santiago, Isabela 2nd semester FY 2020  under check number 199663 dated 08/18/2020 amounting to Php 456,000.00 </t>
  </si>
  <si>
    <t>2021-06-003906</t>
  </si>
  <si>
    <t xml:space="preserve">To record  additional liquidation of Cash Advances by the Disbursing Officer-EUNICE F. DELGADO for the implementation of Social   Pension Program in the Municipality of Cordon, Isabela 1st semester FY 2021 under check #:202782 dtd 3/09/2021 amounting to  </t>
  </si>
  <si>
    <t>2021-06-003904</t>
  </si>
  <si>
    <t xml:space="preserve">To record additional Liquidation of Cash Advances by the Disbursing Officer-Ms. EUNICE F. DELGADO  for the implementation of Social   Pension Program in the Municipality of Quirino, Isabela 1st semester FY 2021  under check number 202516 dated 02/24/2021 </t>
  </si>
  <si>
    <t>2021-06-003902</t>
  </si>
  <si>
    <t>To record liquidation of Cash Advances by the Disbursing Officer-EUNICE F. DELGADO for the implementation of Social Pension   Program in the Municipality of Enrile, Cagayan 1st semester FY 2021  under check number 203174 dated 3/23/2021 amounting to   57,</t>
  </si>
  <si>
    <t>2021-06-003901</t>
  </si>
  <si>
    <t>To record additional liquidation of Cash Advances by the Disbursing Officer-FRANCO G. LOPEZ for the implementation of Social Pension   Program in the Municipality of San Mateo, Isabela 2nd semster FY 2020 under check number 199647 dated 8/25/2020 amountin</t>
  </si>
  <si>
    <t>2021-06-003880</t>
  </si>
  <si>
    <t>To record liquidation of Cash Advances by the Disbursing Officer-Franco G. Lopez for the implementation of Social Pension Program in the   Municipality of San Mateo, Isabela 1st semester 2021  under check number 202804 dated 03/9/2021 amounting to 33,000.</t>
  </si>
  <si>
    <t>2021-06-003879</t>
  </si>
  <si>
    <t xml:space="preserve">Liquidation of Cash Advances by the Disbursing Officer-EUNICE F. DELGADO for the implementation of Social Pension Program in the Municipality of Rizal,Cagayan for 1st semester FY 2021 under check number 203176 dated 03/23/2021 amounting to 6,144,000.00   </t>
  </si>
  <si>
    <t>2021-06-003876</t>
  </si>
  <si>
    <t xml:space="preserve">Liquidation of Cash Advances by the Disbursing Officer-MYLENE E. ATTABAN for the implementation of Social Pension Program in the Municipality of San Isidro, Isabela 1st semester FY 2020 under check number 197603 dated 6/25/2020 amounting to 99,000.00     </t>
  </si>
  <si>
    <t>2021-06-003875</t>
  </si>
  <si>
    <t xml:space="preserve">To record liquidation of Cash Advances by the Disbursing Officer-EUNICE F. DELGADO  for the implementation of Social Pension   Program in the Municipality of San Isidro  2nd semester 2020  payroll  under check number 199430 dated 08/12/2020 amounting to  </t>
  </si>
  <si>
    <t>2021-06-003874</t>
  </si>
  <si>
    <t>To record Liquidation of Cash Advances by the Disbursing Officer-EUNICE F. DELGADO for the implementation of Social Pension   Program in the Municipality of San Isidro, Isabela 1st semester FY 2021  under check number 202397 dated 02/16/2021amounting to P</t>
  </si>
  <si>
    <t>2021-06-003873</t>
  </si>
  <si>
    <t>To record liquidation of Cash Advances by the Disbursing Officer-EUNICE F. DELGADO  for the implementation of Social Pension Program in the Municipality of Tuao,Cagayan 1st semester 2021  payroll  under check number 203175 dated 03/23/2021 amounting to 7,</t>
  </si>
  <si>
    <t>2021-06-003872</t>
  </si>
  <si>
    <t>Liquidation of fund transfer to LGUs: To record liquidation of fund transfer to the Municipality of Quezon, Nueva Vizcaya for the   implementation of Social Pension Program 1st Semester CY 2020 under check# 196238 dtd 4/28/2020 amounting to Php 153,000.00</t>
  </si>
  <si>
    <t>2021-06-003863</t>
  </si>
  <si>
    <t>To record liquidations of Fund Transferred in the Municipality of Sanchez Mira, Cagayan for the implementation of Social Pension Program   1st Semester FY 2020 under check #: 196155 dated 04/25/2020 amounting to 24,000.00        Ck#196155</t>
  </si>
  <si>
    <t>2021-06-003860</t>
  </si>
  <si>
    <t xml:space="preserve">Liquidation of fund transfer to LGUs: To record liquidation of fund transfer to the Municipality of Allacapan,Cagayan for the implementation   of Social Pension Program 1st semester FY 2020 under check# 196147 dtd 4/24/2020 amounting to Php 114,000.00    </t>
  </si>
  <si>
    <t>2021-06-003859</t>
  </si>
  <si>
    <t>Liquidation of fund transfer to LGUs: To record additional liquidation of fund transfer to the Municipality of Mallig, Isabela for the   implementation of Social Pension Program 1st semester FY 2020 under check# 196160 dtd 4/25/2020 amounting to Php 24,00</t>
  </si>
  <si>
    <t>2021-06-003858</t>
  </si>
  <si>
    <t xml:space="preserve">Liquidation of fund transfer to LGUs: To record liquidation of fund transfer to the Municipality of Echague, Isabela for the implementation of   Social Pension Program 1st Semester CY 2020 under check# 196265 dtd 4/28/2020 amounting to Php 172,500.00     </t>
  </si>
  <si>
    <t>2021-06-003857</t>
  </si>
  <si>
    <t>To record liquidations of Fund Transferred in the Municipality of Aurora, Isabela for the implementation of Social Pension Program First Semester FY 2020 under check #: 196316 dated 05/11/2020 amounting to 117,000.00        Ck#196316</t>
  </si>
  <si>
    <t>2021-06-003856</t>
  </si>
  <si>
    <t>To record additional liquidation of fund transferred in the Municipality of Reina Mercedes, Isabela for the implementation of Social Pension   Program 1st semester FY 2020 under check number 196112 dated 4/20/2020 amounting to 108,000.00              Ck#1</t>
  </si>
  <si>
    <t>2021-06-003855</t>
  </si>
  <si>
    <t>Liquidation of Cash Advances by the Disbursing Officer - MS. ROSITA MALABAD - used for the implementation of PSP in SWAD Quirino under check # 203301 dated 3/26/21      Ck#203301</t>
  </si>
  <si>
    <t>2021-06-003853</t>
  </si>
  <si>
    <t>28</t>
  </si>
  <si>
    <t>Liquidation of Cash Advances by the Disbursing Officer - MR. ALI BISCARO - used for the implementation of PSP under check # 201718 dated 12/27/20      Ck#201718</t>
  </si>
  <si>
    <t>2021-06-003803</t>
  </si>
  <si>
    <t>Liquidation of Cash Advances by the Disbursing Officer - MS. CECILIA TURINGAN - used for the implementation of PSP in CIU under the following details:    Check #   Chk Date       Amount           TOTAL    203303 3/26/21 5,000,000.00     203304 3/26/21 5,0</t>
  </si>
  <si>
    <t>2021-06-003802</t>
  </si>
  <si>
    <t>Liquidation of Cash Advances by the Disbursing Officer - MS. ROWENA ARUGAY - used for the implementation of PSP under check # 202476 dated 2/22/21      Ck#202476</t>
  </si>
  <si>
    <t>2021-06-003801</t>
  </si>
  <si>
    <t xml:space="preserve">Liquidation of Cash Advances by the Disbursing Officer - MR. CELSO ARAO, JR. - used for the implementation of PSP under the following details:    Check #   Chk Date   Amount    202828 3/10/21 24,999,000.00  202833 3/11/21   9,999,000.00  202834 3/11/21   </t>
  </si>
  <si>
    <t>2021-06-003800</t>
  </si>
  <si>
    <t>Liquidation of fund transfer to LGUs: For the implementation of Protective Services Program-ACN             To: LGU Kasibu, under chk# 190097 dtd 12/28/2018      Ck#190097</t>
  </si>
  <si>
    <t>2021-06-003787</t>
  </si>
  <si>
    <t>Liquidation of fund transferred in the Municipality of Kasibu, Nueva Vizcaya for the implementation of Social Pension Program first semester FY 2020 under Check #: 196313 dated 5/11/2020      Ck#196313</t>
  </si>
  <si>
    <t>2021-06-003785</t>
  </si>
  <si>
    <t>Liquidation of Cash Advances by the Disbursing Officer - Ms. Shirley Labuguen - used for the expenses of Haven 24th Anniversary for  Regional Haven for Women and Girls under check# 203444 dated April 13, 2021      Ck#203444</t>
  </si>
  <si>
    <t>2021-06-003781</t>
  </si>
  <si>
    <t>Liquidation of Cash Advances by the Disbursing Officer - MS. SHIRLEY LABUGUEN - used for the payment of expenses on RHWG monthly themed Activity for the month of April 2021of Reg'l Haven under Check # 203630 dated 04/27/21      Ck#203630</t>
  </si>
  <si>
    <t>2021-06-003779</t>
  </si>
  <si>
    <t xml:space="preserve">Liquidation of Cash Advances by the Disbursing Officer - MR. MARCIANO DAMEG - used for the implementation of CCAM in different municipalities under the following details:    Municipality         Check #   Chk Date     Amount    Sta. Praxedes    203241    </t>
  </si>
  <si>
    <t>2021-06-003777</t>
  </si>
  <si>
    <t>Liquidation of Cash Advances by the Disbursing Officer - MS. CECILIA T. TURINGAN - used for the implementation of PSP in CIU under check # 202832 dated 03/10/2021      Ck#202832</t>
  </si>
  <si>
    <t>2021-06-003776</t>
  </si>
  <si>
    <t>Liquidation of Cash Advances by the Disbursing Officer - MR. ALI BISCARO - used for the implementation of PSP in Batanes under check # 202532 dated February 24, 2021      Ck#202532</t>
  </si>
  <si>
    <t>2021-06-003775</t>
  </si>
  <si>
    <t>Liquidation of Cash Advances by the Disbursing Officer - MR. ALI BISCARO - used for the implementation of PSP in SWAD Batanes under Check # 203302 dated 03/26/21      Ck#203302</t>
  </si>
  <si>
    <t>2021-06-003774</t>
  </si>
  <si>
    <t xml:space="preserve">Liquidation of Cash Advances by the Disbursing Officer - MR. ALI BISCARO - used for the implementation of PSP in SWAD Batanes under the following details:    Check #     Chk Date   Amount    201301 12/18/20  1,500,000.00   201766 12/29/20  1,500,000.00   </t>
  </si>
  <si>
    <t>2021-06-003773</t>
  </si>
  <si>
    <t>To record liquidation of Cash Advances by the Disbursing Officer -NOEL T. DOMINGO under check # 202367 dtd.02/16/2021 for the   van rental and purchase of gasoline/diesel used for SLP implementation amounting to P74,991.72      Ck#202367</t>
  </si>
  <si>
    <t>2021-06-004731</t>
  </si>
  <si>
    <t>23</t>
  </si>
  <si>
    <t>To record partially the Liquidation of Cash Advances by the Disbursing Officer - Mr. NOEL T. DOMINGO for the implementation of Livelihood Assistance Grant to the municipality of Rizal Cagayan under check # 203171 dtd. 03/09/2021 amounting to Php 462,500.0</t>
  </si>
  <si>
    <t>2021-06-004669</t>
  </si>
  <si>
    <t>22</t>
  </si>
  <si>
    <t>Liquidation of Cash Advances by the Disbursing Officer-DELIA C. DE GUZMAN for the 10TH CYCLE implementation of Supplementary   Feeding Program in the     Municipality of TUGUEGARAO,CAGAYAN under     check #: 200189 dated  09/30/2020    amounting to 425,62</t>
  </si>
  <si>
    <t>2021-06-003748</t>
  </si>
  <si>
    <t>Liquidation of Cash Advances by the Disbursing Officer-DELIA C. DE GUZMAN for the 10TH CYCLE implementation of Supplementary   Feeding Program in the     Municipality of QUIRINO,ISABELA under     check #: 200189 dated  09/30/2020    amounting to 124,362.5</t>
  </si>
  <si>
    <t>2021-06-003747</t>
  </si>
  <si>
    <t>Liquidation of Cash Advances by the Disbursing Officer-DELIA C. DE GUZMAN for the 10TH CYCLE implementation of Supplementary   Feeding Program in the     Municipality of AURORA,ISABELA under     check #: 200189 dated  09/30/2020    amounting to 232,134.25</t>
  </si>
  <si>
    <t>2021-06-003746</t>
  </si>
  <si>
    <t>Liquidation of Cash Advances by the Disbursing Officer-DELIA C. DE GUZMAN for the 10TH CYCLE implementation of Supplementary   Feeding Program in the     Municipality of ECHAGUE,ISABELA under     check #: 251966 dated  03/19/2021    amounting to 417,928.0</t>
  </si>
  <si>
    <t>2021-06-003745</t>
  </si>
  <si>
    <t>Liquidation of Cash Advances by the Disbursing Officer-DELIA C. DE GUZMAN for the 10TH CYCLE implementation of Supplementary   Feeding Program in the     Municipality of SAN ISIDRO,ISABELA under     check #: 251966 dated  03/19/2021    amounting to 44,688</t>
  </si>
  <si>
    <t>2021-06-003744</t>
  </si>
  <si>
    <t>Liquidation of Cash Advances by the Disbursing Officer-DELIA C. DE GUZMAN for the 10TH CYCLE implementation of Supplementary   Feeding Program in the     Municipality of SAN GUJILLERMO,ISABELA under     check #: 251966 dated  03/19/2021    amounting to 98</t>
  </si>
  <si>
    <t>2021-06-003743</t>
  </si>
  <si>
    <t>Liquidation of Cash Advances by the Disbursing Officer-DELIA C. DE GUZMAN for the 10TH CYCLE implementation of Supplementary   Feeding Program in the     Municipality of QUEZON,ISABELA under     check #: 251966 dated  03/19/2021    amounting to 106,352.00</t>
  </si>
  <si>
    <t>2021-06-003742</t>
  </si>
  <si>
    <t>Liquidation of Cash Advances by the Disbursing Officer-DELIA C. DE GUZMAN for the 10TH CYCLE implementation of Supplementary   Feeding Program in the     Municipality of MALLIG,ISABELA under     check #: 200189  dated   09/30/2020   amounting to     1,158</t>
  </si>
  <si>
    <t>2021-06-003740</t>
  </si>
  <si>
    <t>Liquidation of Cash Advances by the Disbursing Officer-DELIA C. DE GUZMAN for the 10TH CYCLE implementation of Supplementary   Feeding Program in the     Municipality of DIVILACAN,ISABELA under     check #: 203045  dated   03/18/2021   amounting to 94,460</t>
  </si>
  <si>
    <t>2021-06-003739</t>
  </si>
  <si>
    <t>Liquidation of Cash Advances by the Disbursing Officer-DELIA C. DE GUZMAN for the 10TH CYCLE implementation of Supplementary   Feeding Program in the     Municipality of STA MAIRA,ISABELA under     check #: 200189  dated   09/30/20   amounting to        9</t>
  </si>
  <si>
    <t>2021-06-003738</t>
  </si>
  <si>
    <t>Liquidation of Cash Advances by the Disbursing Officer-DELIA C. DE GUZMAN for the 10TH CYCLE implementation of Supplementary Feeding Program in the     Municipality of KAYAPA,NUEVA VIZCAYA under     check #: 200189  dated 09/30/20    amounting to 133,135.</t>
  </si>
  <si>
    <t>2021-06-003737</t>
  </si>
  <si>
    <t>Liquidation of Cash Advances by the Disbursing Officer-DELIA C. DE GUZMAN for the 10TH CYCLE implementation of Supplementary Feeding Program in the     Municipality of KASIBU,NUEVA VIZCAYA under     check #: 200189  dated   09/30/20    amounting to 191,72</t>
  </si>
  <si>
    <t>2021-06-003736</t>
  </si>
  <si>
    <t xml:space="preserve">Liquidation of Cash Advances by the Disbursing Officer-DELIA C. DE GUZMAN for the 10TH CYCLE implementation of Supplementary Feeding Program in the     Municipality of DUPAX DEL NORTE under     check #: 200189  dated   09/30/20    amounting to 127,413.00 </t>
  </si>
  <si>
    <t>2021-06-003734</t>
  </si>
  <si>
    <t>Liquidation of Cash Advances by the Disbursing Officer-DELIA C. DE GUZMAN for the 10TH CYCLE implementation of Supplementary Feeding Program in the     Municipality of BAMBANG,NUEVA VIZCAYA under     check #: 200189  dated  09/30/20    amounting to 169,30</t>
  </si>
  <si>
    <t>2021-06-003733</t>
  </si>
  <si>
    <t>Liquidation of Cash Advances by the Disbursing Officer-DELIA C. DE GUZMAN for the 10TH CYCLE implementation of Supplementary Feeding Program in the     Municipality of ARITAO,NUEVA VIZCAYA under     check #: 200189  dated   09/30/20    amounting to 156,40</t>
  </si>
  <si>
    <t>2021-06-003732</t>
  </si>
  <si>
    <t xml:space="preserve">Liquidation of Cash Advances by the Disbursing Officer-DELIA C. DE GUZMAN for the 10TH CYCLE implementation of Supplementary Feeding Program in the     Municipality of SAGUDAY,QUIRINO under     check #: 200189  dated  09/30/20    amounting to 164,942.00  </t>
  </si>
  <si>
    <t>2021-06-003730</t>
  </si>
  <si>
    <t xml:space="preserve">Liquidation of Cash Advances by the Disbursing Officer-DELIA C. DE GUZMAN for the 10TH CYCLE implementation of Supplementary Feeding Program in the     Municipality of MADDELA,QUIRINO under     check #: 200189  dated   09/30/20    amounting to 231,750.00 </t>
  </si>
  <si>
    <t>2021-06-003729</t>
  </si>
  <si>
    <t xml:space="preserve">Liquidation of Cash Advances by the Disbursing Officer-DELIA C. DE GUZMAN for the 10TH CYCLE implementation of Supplementary Feeding Program in the     Municipality of DIFFUN,QUIRINO under     check #: 200189  dated  09/30/20    amounting to 274,926.00   </t>
  </si>
  <si>
    <t>2021-06-003728</t>
  </si>
  <si>
    <t>Liquidation of Cash Advances by the Disbursing Officer-DELIA C. DE GUZMAN for the 10TH CYCLE implementation of Supplementary Feeding Program in the     Municipality of CABARROGUIS,QUIRINO under     check #: 200189  dated  09/30/20    amounting to 152,812.</t>
  </si>
  <si>
    <t>2021-06-003726</t>
  </si>
  <si>
    <t>Liquidation of Cash Advances by the Disbursing Officer-DELIA C. DE GUZMAN for the 10TH CYCLE implementation of Supplementary Feeding Program in the     Municipality of SAN PABLO,ISABELA under     check #: 200189  dated   09/30/20    amounting to 240,030.0</t>
  </si>
  <si>
    <t>2021-06-003725</t>
  </si>
  <si>
    <t xml:space="preserve">Liquidation of Cash Advances by the Disbursing Officer-DELIA C. DE GUZMAN for the 10TH CYCLE implementation of Supplementary Feeding Program in the     Municipality of JONES,ISABELA under     check #: 200189  dated   09/30/20     amounting to 195,375.00  </t>
  </si>
  <si>
    <t>2021-06-003723</t>
  </si>
  <si>
    <t>Liquidation of Cash Advances by the Disbursing Officer-DELIA C. DE GUZMAN for the 10TH CYCLE implementation of Supplementary Feeding Program in the     Municipality of SAN ISIDRO,ISABELA under     check #: 200189  dated  09/30/20    amounting to 60,375.00</t>
  </si>
  <si>
    <t>2021-06-003722</t>
  </si>
  <si>
    <t xml:space="preserve">Liquidation of Cash Advances by the Disbursing Officer-DELIA C. DE GUZMAN for the 10TH CYCLE implementation of Supplementary Feeding Program in the     Municipality of BURGOS,ISABELA under     check #: 200189  dated   09/30/20    amounting to 75,187.50   </t>
  </si>
  <si>
    <t>2021-06-003721</t>
  </si>
  <si>
    <t>Liquidation of Cash Advances by the Disbursing Officer-DELIA C. DE GUZMAN for the 10TH CYCLE implementation of Supplementary Feeding Program in the     Municipality of SAN MANUEL,ISABELA under     check #: 200189  dated   09/30/20    amounting to 95,812.5</t>
  </si>
  <si>
    <t>2021-06-003720</t>
  </si>
  <si>
    <t xml:space="preserve">Liquidation of Cash Advances by the Disbursing Officer-DELIA C. DE GUZMAN for the 10TH CYCLE implementation of Supplementary Feeding Program in the     Municipality of RIZAL,CAGAYAN under     check #: 200189  dated   09/30/20    amounting to 213,507.00   </t>
  </si>
  <si>
    <t>2021-06-003718</t>
  </si>
  <si>
    <t xml:space="preserve">Liquidation of Cash Advances by the Disbursing Officer-DELIA C. DE GUZMAN for the 10TH CYCLE implementation of Supplementary Feeding Program in the     Municipality of PIAT,CAGAYAN under     check #: 200189  dated   03/19/2021    amounting to 159,485.50  </t>
  </si>
  <si>
    <t>2021-06-003717</t>
  </si>
  <si>
    <t>Liquidation of Cash Advances by the Disbursing Officer-DELIA C. DE GUZMAN for the 10TH CYCLE implementation of Supplementary Feeding Program in the Municipality of     PAMPLONA,CAGAYAN under     check #: 200189  dated   03/19/2021   amounting to 10,083.00</t>
  </si>
  <si>
    <t>2021-06-003716</t>
  </si>
  <si>
    <t>Liquidation of Cash Advances by the Disbursing Officer-DELIA C. DE GUZMAN for the 10TH CYCLE implementation of Supplementary Feeding Program in the     Municipality of CLAVERIA,CAGAYAN under     check #: 251964  dated  03/19/2021    amounting to 117,444.0</t>
  </si>
  <si>
    <t>2021-06-003714</t>
  </si>
  <si>
    <t>Liquidation of Cash Advances by the Disbursing Officer-DELIA C. DE GUZMAN for the 10TH CYCLE implementation of Supplementary Feeding Program in the     Municipality of ALLACAPAN,CAGAYAN under    check #: 251964  dated   03/19/2021     amounting to 106,080</t>
  </si>
  <si>
    <t>2021-06-003713</t>
  </si>
  <si>
    <t>Liquidation of Cash Advances by the Disbursing Officer-DELIA C. DE GUZMAN for the 10TH CYCLE implementation of Supplementary Feeding Program in the     Municipality of STA PRAXEDES,CAGAYAN under     check #: 251964  dated   03/19/2021      amounting to 27</t>
  </si>
  <si>
    <t>2021-06-003711</t>
  </si>
  <si>
    <t xml:space="preserve">Liquidation of Cash Advances by the Disbursing Officer-DELIA C. DE GUZMAN for the 10TH CYCLE implementation of Supplementary Feeding Program in the     Municipality of LASAM,CAGAYAN under     check #: 251964 dated  03/19/2021    amounting to 109,616.00   </t>
  </si>
  <si>
    <t>2021-06-003710</t>
  </si>
  <si>
    <t>Liquidation of Cash Advances by the Disbursing Officer-DELIA C. DE GUZMAN for the 10TH CYCLE implementation of Supplementary Feeding Program in the     Municipality of QUEZON,NUEVA VIZCAYAunder     check #: 251965  dated   03/19/2021    amounting to 93,18</t>
  </si>
  <si>
    <t>2021-06-003709</t>
  </si>
  <si>
    <t>Liquidation of Cash Advances by the Disbursing Officer-DELIA C. DE GUZMAN for the 10TH CYCLE implementation of Supplementary Feeding Program in the     Municipality of JONES,ISABELA under     check #: 203045  dated   03/18/2021       amounting to 131,352.</t>
  </si>
  <si>
    <t>2021-06-003707</t>
  </si>
  <si>
    <t>Liquidation of Cash Advances by the Disbursing Officer-DELIA C. DE GUZMAN for the 10TH CYCLE implementation of Supplementary Feeding Program in the     Municipality of SANTIAGO,ISABELA under     check #: 203045  dated   03/18/2021       amounting to 309,0</t>
  </si>
  <si>
    <t>2021-06-003705</t>
  </si>
  <si>
    <t>Liquidation of Cash Advances by the Disbursing Officer-DELIA C. DE GUZMAN for the 10TH CYCLE implementation of Supplementary Feeding Program in the     Municipality of CORDON,ISABELA under     check #: 203045  dated   03/18/2021       amounting to 199,512</t>
  </si>
  <si>
    <t>2021-06-003704</t>
  </si>
  <si>
    <t xml:space="preserve">Liquidation of Cash Advances by the Disbursing Officer-JULIET L. GACUTAN for the 9TH CYCLE implementation of Supplementary Feeding Program in the   Municipality of AMULUNG,CAGAYAN under     check #: 194891  dated   12/09/2019    amounting to 413,448.50   </t>
  </si>
  <si>
    <t>2021-06-003703</t>
  </si>
  <si>
    <t>To record partially the Liquidation of Cash Advances by the Disbursing Officer - Mr. NOEL T. DOMINGO for the implementation of Livelihood Assistance Grant to the municipality of Santo NiÑo Cagayan under check # 203259 dtd. 3/25/2021 amounting to Php 1,016</t>
  </si>
  <si>
    <t>2021-06-004686</t>
  </si>
  <si>
    <t>21</t>
  </si>
  <si>
    <t>To record partially the Liquidation of Cash Advances by the Disbursing Officer - Mr. NOEL T. DOMINGO for the implementation of Livelihood Assistance Grant to the municipality of Solana Cagayan under check # 203755 dtd. 05/14/2021 amounting to Php 392,500.</t>
  </si>
  <si>
    <t>2021-06-004681</t>
  </si>
  <si>
    <t>To record partially the Liquidation of Cash Advances by the Disbursing Officer - Mr. NOEL T. DOMINGO for the implementation of Livelihood Assistance Grant to the municipality of San Isidro, Isabela under check # 202771 dtd. 03/09/2020 amounting to Php1 57</t>
  </si>
  <si>
    <t>2021-06-003691</t>
  </si>
  <si>
    <t>16</t>
  </si>
  <si>
    <t>Liquidation of Cash Advances by the Disbursing Officer - MS. ROWENA ARUGAY - used for labor payroll for various projects located at Field Office  for the period April 17-30, 2021 under Check # 203631 dated 04/27/21      Ck#203631</t>
  </si>
  <si>
    <t>Repairs and Maintenance - Buildings and Other Structures</t>
  </si>
  <si>
    <t>2021-06-003690</t>
  </si>
  <si>
    <t>To record partially the Liquidation of Cash Advances by the Disbursing Officer - Mr. NOEL T. DOMINGO for the implementation of Livelihood Assistance Grant to the municipality of Diffun, Quirino under check # 203267 dtd. 03/25/2020 amounting to Php 772, 30</t>
  </si>
  <si>
    <t>2021-06-003689</t>
  </si>
  <si>
    <t>To record partially the Liquidation of Cash Advances by the Disbursing Officer - Mr. NOEL T. DOMINGO for the implementation of Livelihood Assistance Grant to the municipality of Maddela, Quirino under check # 203385 dtd. 04/06/2020 amounting to Php 980, 5</t>
  </si>
  <si>
    <t>2021-06-003688</t>
  </si>
  <si>
    <t>Liquidation of Petty Cash issued to MR. ROMMEL GAMIAO for CVRRCY under Check # 199432 dated 08/12/20      Ck#199432</t>
  </si>
  <si>
    <t>2021-06-003687</t>
  </si>
  <si>
    <t>Liquidation of Cash Advances for Travel of Employees - MR. ERIK TAGUIAM (with MS. LUISA PALANGOY, MR. MARK PAUL TANGARO &amp; MS. MARIA RAIZA VILLAROMAN) - used for travelling expenses on official travel for the implementation of SLP for the period March 17-2</t>
  </si>
  <si>
    <t>2021-06-003685</t>
  </si>
  <si>
    <t>Liquidation of fund transfer to LGUs for the implementation of Bottom-up Budgeting: Bakong Production to LGU Sta. Teresita, Cagayan under check# 125874 dtd 11/24/2016      Ck#125874</t>
  </si>
  <si>
    <t>2021-06-003681</t>
  </si>
  <si>
    <t>Liquidation of fund transfer to LGU STA. TERESITA, CAGAYAN - used for the implementation of Bottom-up Budgeting under check# 125879 dtd 11/24/2016      Ck#125879</t>
  </si>
  <si>
    <t>2021-06-003680</t>
  </si>
  <si>
    <t>Liquidation of fund transfer to LGUs for the implementation of Bottom-up Budgeting: Protective Services Program to LGU Sta. Teresita, under check# 124998 dtd 10/14/2016      Ck#124998</t>
  </si>
  <si>
    <t>2021-06-003679</t>
  </si>
  <si>
    <t>To record partially the Liquidation of Cash Advances by the Disbursing Officer - Mr. NOEL T. DOMINGO for the implementation of Livelihood Assistance Grant to the municipality of Cauayan, Isabela under check # 202772 dtd. 03/09/2020 amounting to Php 1,789,</t>
  </si>
  <si>
    <t>2021-06-003673</t>
  </si>
  <si>
    <t>14</t>
  </si>
  <si>
    <t>To record the Liquidation of Cash Advances by the Disbursing Officer - Mr. NOEL T. DOMINGO for the implementation  of Livelihood Assistance Grant to   the municipality of Peñablanca, Cagayan under check # 203255 dtd. 03/25/2021 amounting to Php 1,500,000.</t>
  </si>
  <si>
    <t>2021-06-003672</t>
  </si>
  <si>
    <t>To record full Liquidation of Cash Advances by the Disbursing Officer - Mr. NOEL T. DOMINGO for the implementation  of Livelihood Assistance Grant to   the municipality of Peñablanca, Cagayan under check # 202638 dtd. 03/04/21 amounting to Php 1,245,000.0</t>
  </si>
  <si>
    <t>2021-06-003671</t>
  </si>
  <si>
    <t>To record full Liquidation of Cash Advances by the Disbursing Officer -NOEL T. DOMINGO for the implementation of Livelihood Assistance Grant in the municipality of Nagtipunan, Quirino under check # 202980 dtd. 03/15/21 amounting to P152,000.00.      Ck#20</t>
  </si>
  <si>
    <t>2021-06-003670</t>
  </si>
  <si>
    <t>Liquidation of Cash Advances by the Disbursing Officer -  MR. ROMMEL GAMIAO - used for the payment of ESA / CFW to the affected families due to Typhoon Ulysses in different municipalities under the following details:     Municipality Check # Chk Date  Amo</t>
  </si>
  <si>
    <t>2021-06-003668</t>
  </si>
  <si>
    <t>To record the Liquidation of Cash Advances by the Disbursing Officer - Mr. NOEL T. DOMINGO for the implementation  of Livelihood Assistance Grant to   the municipality of City of Ilagan, Isabela under check # 199794 dtd. 09/03/2020 amounting to Php 15,000</t>
  </si>
  <si>
    <t>2021-06-003666</t>
  </si>
  <si>
    <t>To record full liquidation of Cash Advances by the Disbursing Officer -NOEL T. DOMINGO under check # 200126 dtd.09/29/2020 for the van rental and purchase of gasoline/diesel used for SLP implementation amounting to P136,718.12.      Ck#200126</t>
  </si>
  <si>
    <t>2021-06-003665</t>
  </si>
  <si>
    <t>To record liquidation of Cash Advances by the Disbursing Officer -Mr. NOEL DOMINGO for the implementation of Sustainable Livilihood Program(LAG) in the Municipality of Amulung, Cagayan under check #: 199800 dated 9/3/2020 amounting to 14,000.00.      Ck#1</t>
  </si>
  <si>
    <t>2021-06-003664</t>
  </si>
  <si>
    <t>To record partially the liquidation of Cash Advances by the Disbursing Officer -NOEL T. DOMINGO under check # 202997 dtd.03/17/2021 for Livelihood Assistance Grant (LAG) of ENRILE, CAGAYAN amounting to P 12,000.00.      Ck#202997</t>
  </si>
  <si>
    <t>2021-06-003663</t>
  </si>
  <si>
    <t xml:space="preserve">Liquidation of fund transfer to LGU RAMON, ISABELA - used for PSP Implementation (AICS) under LDDAP-ADA No. 0101101-12-1241-2020 dated 12/22/2020      </t>
  </si>
  <si>
    <t>2021-06-003662</t>
  </si>
  <si>
    <t>To record partially the liquidation of Cash Advances by the Disbursing Officer -NOEL T. DOMINGO under check # 202843 dtd.03/11/2021 for Livelihood Assistance Grant (LAG) of Iguig, Cagayan amounting to P 13,000.00.        Ck#202843</t>
  </si>
  <si>
    <t>2021-06-003661</t>
  </si>
  <si>
    <t>To record partially the Liquidation of Cash Advances by the Disbursing Officer -NOEL T. DOMINGO in the implementation of Livelihood Assistance Grant in the municipality of Tuguegarao City, Cagayan under check # 202845 dtd. 03/11/21  amounting to P 45,000.</t>
  </si>
  <si>
    <t>2021-06-003660</t>
  </si>
  <si>
    <t>To record the Liquidation of cash advance of the Disbursing Officer - NOEL T. DOMINGO for the implementation of Livelihood Assistance Grant (FLR) in the Municipality of Solana, Cagayan under check # 202983 dated 3/17/21 amounting to P 15,000.00.      Ck#2</t>
  </si>
  <si>
    <t>2021-06-003659</t>
  </si>
  <si>
    <t>To record partially the liquidation of cash advance for the implementation of Livelihood Assistance Grant in the Municipality of Enrile, Cagayan.  To- NOEL DOMINGO under Check #202844 dated 03/11/2021 amounting to P 29,500.00.          Ck#202844</t>
  </si>
  <si>
    <t>2021-06-003658</t>
  </si>
  <si>
    <t>To record partially the liquidation of Cash Advances by the Disbursing Officer -NOEL T. DOMINGO under check # 203516 dtd.04/19/2021 for Livelihood Assistance Grant (LAG) of QUEZON, ISABELA amounting to P 1,574,500.00.        Ck#203516</t>
  </si>
  <si>
    <t>2021-06-003657</t>
  </si>
  <si>
    <t>To record partially the liquidation of Cash Advances by the Disbursing Officer -NOEL T. DOMINGO under check # 202843 dtd.03/11/2021 for Livelihood Assistance Grant (LAG) of Iguig, Cagayan amounting to P 1,347,000.00.      Ck#202843</t>
  </si>
  <si>
    <t>2021-06-003655</t>
  </si>
  <si>
    <t>To record partially the liquidation of Cash Advances by the Disbursing Officer -NOEL T. DOMINGO under check # 203230 dtd.03/25/2021 for Livelihood Assistance Grant (LAG) of Santa Praxedes, Cagayan amounting to P 566,1540.00.      Ck#203230</t>
  </si>
  <si>
    <t>2021-06-003653</t>
  </si>
  <si>
    <t>To record partially the liquidation of Cash Advances by the Disbursing Officer -NOEL T. DOMINGO under check # 203257 dtd.03/25/2021 for   Livelihood Assistance Grant (LAG) of Quezon, Isabela amounting to P 986,000.00.      Ck#203257</t>
  </si>
  <si>
    <t>2021-06-003652</t>
  </si>
  <si>
    <t>To record partially the liquidation of Cash Advances by the Disbursing Officer -NOEL T. DOMINGO under check # 203188 dtd.03/25/2021 for Livelihood Assistance Grant (LAG) of QUEZON, NUEVA VIZCAYA amounting to P 398,500.00.      Ck#203188</t>
  </si>
  <si>
    <t>2021-06-003651</t>
  </si>
  <si>
    <t>To record partially the liquidation of Cash Advances by the Disbursing Officer -NOEL T. DOMINGO under check # 202997 dtd.03/17/2021 for Livelihood Assistance Grant (LAG) of ENRILE, CAGAYAN amounting to P 1, 239, 000.00.      Ck#202997</t>
  </si>
  <si>
    <t>2021-06-003650</t>
  </si>
  <si>
    <t>To record full liquidation of Cash Advances by the Disbursing Officer -NOEL T. DOMINGO under check # 203704 dtd.05/03/2021 for Livelihood Assistance Grant (LAG) of DUPAX DEL SUR, NUEVA VIZCAYA amounting to P 610,800.00.      Ck#203704</t>
  </si>
  <si>
    <t>2021-06-003649</t>
  </si>
  <si>
    <t>To record full liquidation of Cash Advances by the Disbursing Officer -NOEL T. DOMINGO under check # 203229 dtd.03/25/2021 for Livelihood Assistance Grant (LAG) of STA. PRAXEDES, CAGAYAN amounting to P 360,000.00.  Ck#203229</t>
  </si>
  <si>
    <t>2021-06-003647</t>
  </si>
  <si>
    <t>To record partially the Liquidation of Cash Advances by the Disbursing Officer - Mr. NOEL T. DOMINGO for the implementation of Livelihood Assistance Grant to the municipality of San Manuel, Isabela under check # 203927 dtd. 06/01/2021 amounting to Php 1,5</t>
  </si>
  <si>
    <t>2021-06-004713</t>
  </si>
  <si>
    <t>Date/Time Printed  :      July 13, 2021  09:01:49 AM</t>
  </si>
  <si>
    <t>To recognize the fund transfer for the payment of various expenses of DSWD Payroll Account  To DSWD FO2 Payroll Account under check# 204752 dated June 30, 2021 amounting to 6,253,941.54      BOOK JUNE 2021  MDS CHECK  Ck#204752</t>
  </si>
  <si>
    <t>2021-06-004983</t>
  </si>
  <si>
    <t>To recognize payment of consolidated disallowances for the month of June 2021   To- BUREAU OF THE TREASURY under Check # 204736 dated 06/30/21 amounting to P 3,771.00     BOOK _ MDS Check             JUNE 2021  Ck#204736</t>
  </si>
  <si>
    <t>2021-06-004970</t>
  </si>
  <si>
    <t>To recognize payment of  SWEAP Contributions of DSWD MOA Workers for the month of June 2021  To SWEAP FO2 under check# 204737 dated June 30, 2021 amounting to 16,320.00    PSP  PDPB  CENTERS  SOCPEN  CENTENARIAN  SFP  DRMD  NHTSPR  TARA    BOOK JUNE, 2021</t>
  </si>
  <si>
    <t>2021-06-004969</t>
  </si>
  <si>
    <t>To recognize the payment of security services rendered for the period May 2021     To ITAWES SECURITY PROACTIVE AGENCY INC. under check no. 204750 amounting to 634,802.06              Ck#204750</t>
  </si>
  <si>
    <t>2021-06-004968</t>
  </si>
  <si>
    <t>To recognize payment of utility janitorial services for the period May 2021 &amp; additional utility at CVRRCY  To- ITAWES SECURITY PROACTIVE AGENCY INC. under Check # 204749 dated 06/30/21 amounting to P 110,657.57     CENTERS 320101100001000    BOOK _ MDS C</t>
  </si>
  <si>
    <t>2021-06-004967</t>
  </si>
  <si>
    <t>To recognize payment of petty cash replenishment of FO2 for the month of June 2021  To- LAURITA CASTANEDA under Check # 204753 dated 06/30/21 amounting to P 10,686.90     BOOK _ MDS Check              JUNE 2021    Ck#204753</t>
  </si>
  <si>
    <t>2021-06-004966</t>
  </si>
  <si>
    <t xml:space="preserve">To recognize payment of reimbursement incurred during the conduct of turnover &amp; installation ceremonies on Jan.25, 2021  To- LLANIESEL CUNTAPAY under Check # 204697 dated 06/30/21 amounting to P  47,515.14       BOOK _ MDS Check              JUNE 2021    </t>
  </si>
  <si>
    <t>2021-06-004965</t>
  </si>
  <si>
    <t>To recognize payment of cash advance for payment of stipends of Social Pension Program beneficiaries in the municipality of Diadi, NV  To- MYLENE ATTABAN under Check # 204729 dated 06/30/21 amounting to P 4,383,000.00     BOOK _ MDS Check              JUN</t>
  </si>
  <si>
    <t>2021-06-004879</t>
  </si>
  <si>
    <t>To recognize payment of cash advance for PSP implementation in Swad Isabela  To- ALI BISCARO under Check # 204655 dated 06/30/21 amounting to P 10,000,000.00     BOOK _ MDS Check              JUNE 2021    Ck#204665</t>
  </si>
  <si>
    <t>2021-06-004878</t>
  </si>
  <si>
    <t>To recognize payment of Internet service of RSCC 078-377-5463 for the period of June 16-July 15, 2021  To- PLDT INC under Check # 204742 dated 06/30/21 amounting to P 2,061.56     CENTERS320101100001000      BOOK _ MDS Check             JUNE 2021  Ck#2047</t>
  </si>
  <si>
    <t>2021-06-004702</t>
  </si>
  <si>
    <t>To recognize payment of telephone bill 377-0353 located at RJJWC bill date June 16-July 15, 2021  To- PLDT INC under Check # 204741 dated 06/30/21 amounting to P 1,770.00    GASS 100000100001000    BOOK _ MDS Check              JUNE 2021    Ck#204741</t>
  </si>
  <si>
    <t>Telephone Expenses</t>
  </si>
  <si>
    <t>2021-06-004500</t>
  </si>
  <si>
    <t>To recognize payment of telephone bill 304-0656 located at PSU bill date June 16-July 15, 2021  To- PLDT INC under Check # 204743 dated 06/30/21 amounting to P 1,600.98     GASS 100000100001000      BOOK _ MDS Check              JUNE 2021    Ck#204743</t>
  </si>
  <si>
    <t>2021-06-004496</t>
  </si>
  <si>
    <t>To recognize payment of telephone bill 304-0586 located at ORd bill date June 16-July 15, 2021  To- PLDT INC under Check # 204744 dated 06/30/21 amounting to P 1,166.49     GASS 100000100001000    BOOK _ MDS Check              JUNE 2021    Ck#204744</t>
  </si>
  <si>
    <t>2021-06-004470</t>
  </si>
  <si>
    <t>To recognize payment of telephone bill 304-1004 located at Lobby bill date June 16-July 15, 2021  To- PLDT INC. under Check # 204745 dated 06/30/21 amounting to P  2,300.85     GASS 100000100001000    BOOK _ MDS Check              JUNE 2021    Ck#204745</t>
  </si>
  <si>
    <t>2021-06-004467</t>
  </si>
  <si>
    <t>To recognize payment of telephone bill 078-396-0044 located at ARDO's Secretary as of June 16-July 15, 2021  To- PLDT INC under Check # 204747 dated 06/30/21 amounting to P 983.23    GASS 100000100001000    BOOK _ MDS Check              JUNE 2021    Ck#20</t>
  </si>
  <si>
    <t>2021-06-004463</t>
  </si>
  <si>
    <t>To recognize payment of telephone bill 078-396-0652 located at Guard House bill date June 16-July 15, 2021  To- PLDT INC under Check # 204746 dated 06/30/21 amounting to P 1,109.23     GASS 100000100001000      BOOK _ MDS Check              JUNE 2021    C</t>
  </si>
  <si>
    <t>2021-06-004461</t>
  </si>
  <si>
    <t>To recognize payment of telephone bill 078-396-9768 located at SLP as of June 16-July 15, 2021  To- PLDT INC. under Check # 204748 dated 06/30/21 amounting to P 1,109.23     SLP 310100100002000      BOOK _ MDS Check              JUNE 2021    Ck#204748</t>
  </si>
  <si>
    <t>2021-06-004458</t>
  </si>
  <si>
    <t>To payment of Health Card for MOA Workers for the month of June 2021  To-INSULAR HEALTH CARE INC. under check # 204739 dated 06/30/2021 amounting to P 9,750.00.    VARIOUS    BOOK_MDS CHECK              JUNE 2021                       Ck#204739</t>
  </si>
  <si>
    <t>2021-06-004180</t>
  </si>
  <si>
    <t>To payment of Salary Loan for the month of June 2021  To-SWEAP FO2 under check # 204740 dated 06/30/2021 amounting to P 38,047.93    VARIOUS    BOOK_MDS CHECK              JUNE 2021                         Ck#204740</t>
  </si>
  <si>
    <t>2021-06-004178</t>
  </si>
  <si>
    <t>To provide financial assistance to Loreza Silva to defray cost of hospitalization for her child Lorwin Silva  To-SANTIAGO MEDICAL CITY under check # 204726 dated 06/30/2021 amounting to P 28,125.00      PSP-AICS  50214990    BOOK_MDS CHECK              JU</t>
  </si>
  <si>
    <t>2021-06-004176</t>
  </si>
  <si>
    <t xml:space="preserve">To cash advance for payment of stipends of Social Pension Program beneficiaries in the municipality of Alfonso Castaneda, NV  To-MYLENE ATTABAN under check # 204727 dated 06/30/2021 amounting to P 1,797,000.00      SOCPEN  50214990    BOOK_MDS CHECK      </t>
  </si>
  <si>
    <t>2021-06-004174</t>
  </si>
  <si>
    <t>To cash advance for payment of stipends of Social Pension Program beneficiaries in the municipality of Solano, NV  To-MYLENE ATTABAN under check # 204728 dated 06/30/2021 amounting to P 9,918,000.00      SOCPEN  50214990    BOOK_MDS CHECK              JUN</t>
  </si>
  <si>
    <t>2021-06-004173</t>
  </si>
  <si>
    <t xml:space="preserve">To cash advance for payment of stipends of Social Pension Program beneficiaries in the municipality of  Saguday, Quirino.  To-MYLENE ATTABAN under check # 204730 dated 06/30/2021 amounting to P 4,215,000.00      SOCPEN  50214990    BOOK_MDS CHECK         </t>
  </si>
  <si>
    <t>2021-06-004171</t>
  </si>
  <si>
    <t xml:space="preserve">To cash advance for payment of stipends of Social pension beneficiaries in the municipality of ramon, Isa.  To-FRANCO LOPEZ under check # 204731 dated 06/30/2021 amounting to P 7,656,000.00      SOCPEN  50214990    BOOK_MDS CHECK              JUNE 2021   </t>
  </si>
  <si>
    <t>2021-06-004169</t>
  </si>
  <si>
    <t>To cash advance for payment of stipends of Social pension beneficiaries in the municipality of Sta. Maria, Isa.  To-FRANCO LOPEZ under check # 204732 dated 06/30/2021 amounting to P 5,880,000.00      SOCPEN  50214990    BOOK_MDS CHECK              JUNE 20</t>
  </si>
  <si>
    <t>2021-06-004168</t>
  </si>
  <si>
    <t>To cash advance for payment of stipends of Social pension beneficiaries in the municipality of Benito Soliven, Isa.  To-FRANCO LOPEZ under check # 204733 dated 06/30/2021 amounting to P 7,713,000.00      SOCPEN  50214990    BOOK_MDS CHECK              JUN</t>
  </si>
  <si>
    <t>2021-06-004167</t>
  </si>
  <si>
    <t xml:space="preserve">To cash advance for payment of stipends of Social pension beneficiaries in the municipality of Maconacon, Isa.  To-FRANCO LOPEZ under check # 204734 dated 06/30/2021 amounting to P 768,000.00      SOCPEN  50214990    BOOK_MDS CHECK              JUNE 2021 </t>
  </si>
  <si>
    <t>2021-06-004165</t>
  </si>
  <si>
    <t xml:space="preserve">To cash advance for payment of stipends of Social pension beneficiaries in the municipality of Divilacan, Isa.  To-FRANCO LOPEZ under check # 204735 dated 06/30/2021 amounting to P 690,000.00      SOCPEN  50214990    BOOK_MDS CHECK              JUNE 2021 </t>
  </si>
  <si>
    <t>2021-06-004164</t>
  </si>
  <si>
    <t xml:space="preserve">To cash advance for payment of stipends of Social Pension Program beneficiaries in the municipality of Dinapigue, Isabela  To-EUNICE VITEÑO under check # 204751 dated 06/30/2021 amounting to P 930,000.00      SOCPEN  50214990    BOOK_MDS CHECK            </t>
  </si>
  <si>
    <t>2021-06-004161</t>
  </si>
  <si>
    <t>To provide financial assistance to Jaylord Logan of Echague, Isa. to defray cost of hospitalization for his mother Thelma Logan  To-SANTIAGO MEDICAL CITY under check # 204717 dated 06/30/2021 amounting to P 16,875.00      PSP-AICS  50214990    BOOK_MDS CH</t>
  </si>
  <si>
    <t>2021-06-004159</t>
  </si>
  <si>
    <t>To provide financial assistance to Enrique gomez of Echague, Isa. to defray cost of hospitalization for his mother Laly Gomez  To-ISABELA SOUTH SPECIALISTS HOSPITAL INC. under check # 204718 dated 06/30/2021 amounting to P 140,625.00      PSP-AICS  502149</t>
  </si>
  <si>
    <t>2021-06-004155</t>
  </si>
  <si>
    <t>To cash advance for PSP implementation in SWAD Isabela  To-ROWENA ARUGAY under check # 204666 dated 06/30/2021 amounting to P 10,000,000.00      PSP-AICS  50214990    BOOK_MDS CHECK              JUNE 2021                       Ck#204666</t>
  </si>
  <si>
    <t>2021-06-004153</t>
  </si>
  <si>
    <t>To cash advance for PSP implementation in SWAD Isabela  To-ROWENA ARUGAY under check # 204664 dated 06/30/2021 amounting to P 10,000,000.00    PSP-AICS  50214990    BOOK_MDS CHECK              JUNE 2021                       Ck#204664</t>
  </si>
  <si>
    <t>2021-06-004152</t>
  </si>
  <si>
    <t>To payment of TEV incurred during Pantawid Assessment from June 1-15, 2021  To- MARICRIS PASCUAL under check # 204676-204681 dared 06/30/2021 amounting to P 37,200.00      NAME                                   AMOUNT  CHECK NO.       MARICRIS PASCUAL  7,</t>
  </si>
  <si>
    <t>2021-06-004150</t>
  </si>
  <si>
    <t xml:space="preserve">To payment of TEV incurred during Pantawid Assessment from June 1-15, 2021  To- JAYMAR GARMA et al under check # 204671-204675 dated 06/30/2021 amounting to P 17,415.00      Breakdown:       NAME                                          AMOUNT  CHECK NO. </t>
  </si>
  <si>
    <t>2021-06-004147</t>
  </si>
  <si>
    <t>To payment of 20 pcs. office Std. 2019 OLP NL Gov for perpetual subscription  To- PROCUEMENT SERVICE under check # 204668 dated 06/30/2021 amounting to P 404,518.20    ICTMS  50299010    BOOK_MDS CHECK              JUNE 2021                       Ck#20466</t>
  </si>
  <si>
    <t>2021-06-004144</t>
  </si>
  <si>
    <t>To payment of operational expenses for CY 2021  To- ALI I. BISACRO under check # 204667 dated 06/30/2021 amounting to P 220,915.65    VARIOUS    BOOK_MDS CHECK              JUNE 2021                       Ck#204667</t>
  </si>
  <si>
    <t xml:space="preserve">Repairs and Maintenance - Transportation Equipment  </t>
  </si>
  <si>
    <t xml:space="preserve">Office Supplies Expenses </t>
  </si>
  <si>
    <t>2021-06-004142</t>
  </si>
  <si>
    <t>To payment of 1 lot perform 200,000 km checkup etal.  To- B.M DOMINGO MOTOR SALES under check # 204670 dated 06/30/2021 amounting to P 23,636.25       TARA  50213060    BOOK_MDS CHECK              JUNE 2021                       Ck#204670</t>
  </si>
  <si>
    <t>2021-06-004141</t>
  </si>
  <si>
    <t>To payment of 1 unit of 2.5 hp aircondition for DRIMMS use  To-ADESSA CORPORATION under check # 204669 dated 06/30/2021 amounting to P 52,526.78     ICTMS  50604050-03      BOOK_MDS CHECK              JUNE 2021                       Ck#204669</t>
  </si>
  <si>
    <t>2021-06-004138</t>
  </si>
  <si>
    <t>To provide financial assistance to Jessielle Dy of Cauayan City, Isa. to defray cost of hospitalization for her  To-ISABELA UNITED DOCTORS MEDICAL CENTER INC. under check # 204711 dated 06/30/2021 amounting to P 97,000.00      PSP-AICS  50214990    BOOK_M</t>
  </si>
  <si>
    <t>2021-06-004136</t>
  </si>
  <si>
    <t>To provide financial assistance to Proceso Suarez of Echague, Isa, to defray csot of hospitalization for his father Proceso Suarez  To-CALLANG GENERAL HOSPITAL AND MEDICAL CENTER INC. under check # 204712 dated 06/30/2021 amounting to P 93,750.00      PSP</t>
  </si>
  <si>
    <t>2021-06-004135</t>
  </si>
  <si>
    <t>To provide financial assistance to Reynalyn Cagurangan of  Cauayan City to defray cost of hospitalization for her mother Revelyn Cagurangan  To-ISABELA SOUTH SPECIALISTS HOSPITAL INC. under check # 204713 dated 06/30/2021 amounting to P 23,437.50      PSP</t>
  </si>
  <si>
    <t>2021-06-004134</t>
  </si>
  <si>
    <t>To provide financial assistance to Cleribel Manuel of Santiago City to defray cost of hospitalization for her father Cesar Corpuz  To-ADVENTIST HOSPITAL-SANTIAGO CITY INC. under check # 204714 dated 06/30/2021 amounting to P 29,100.00      PSP-AICS  50214</t>
  </si>
  <si>
    <t>2021-06-004133</t>
  </si>
  <si>
    <t>To provide financial assistance to Ferdinand Aningat of Cauayan City to defray cost of hospitalization for his father Angelito Aningat  To-CAUAYAN MEDICAL SPECIALISTS HOSPITAL under check # 204715 dated 06/30/2021 amounting to P 72,750.00      PSP-AICS  5</t>
  </si>
  <si>
    <t>2021-06-004132</t>
  </si>
  <si>
    <t>To provide financial assistance to Leya Deculing of Cauayan City to defray cost of hospitalization for her daugther Cheska Deculing  To-ISABELA UNITED DOCTORS MEDICAL CENTER INC. under check # 204716 dated 06/30/2021 amounting to P 14,550.00      PSP-AICS</t>
  </si>
  <si>
    <t>2021-06-004131</t>
  </si>
  <si>
    <t xml:space="preserve">To provide financial assistance to Aileen Quebalaya of Solana, Cag. to defray cost of hospitalization for her husband Rey Quebalayan  To-DR. RONALD P. GUZMAN MEDICAL CENTER INC. under check # 204702 dated 06/30/2021 amounting to P 28,125.00      PSP-AICS </t>
  </si>
  <si>
    <t>2021-06-004129</t>
  </si>
  <si>
    <t>To provide financial assistance to Ranillo Ramos of Solana, Cag. to defray cost of hospitalization for his father Lauriano Ramos  To-FUNERARIA OANDASAN under check # 204703 dated 06/30/2021 amounting to P 14,550.00      PSP-AICS  50214990    BOOK_MDS CHEC</t>
  </si>
  <si>
    <t>2021-06-004128</t>
  </si>
  <si>
    <t>To provide financial assistance to Sylvia Corrine Lagan of Rizal, Cagayan to defray cost of hospitalization for her aunt Corazon Ilagan  To-SANTIAGO MEDICAL CITY under check # 204704 dated 06/30/2021 amounting to P 93,750.00      PSP-AICS  50214990    BOO</t>
  </si>
  <si>
    <t>2021-06-004126</t>
  </si>
  <si>
    <t>To provide financial assistance to Edmar Gosi of Amulung, Cag. to defray cost of burial intended for his father Benito Gosi  To-ORTIZ MEMORIAL CHAPEL INC. under check # 204705 dated 06/30/2021 amounting to P 10,312.50      PSP-AICS  50214990    BOOK_MDS C</t>
  </si>
  <si>
    <t>2021-06-004125</t>
  </si>
  <si>
    <t>To provide financial assistance to Ronnel Casibang of Tug. City to defray cost of burial intended for his common law spouse Jonathan Mora  To-ORTIZ MEMORIAL CHAPEL INC. under check # 204706 dated 06/30/2021 amounting to P 12,937.50      PSP-AICS  50214990</t>
  </si>
  <si>
    <t>2021-06-004122</t>
  </si>
  <si>
    <t xml:space="preserve">To provide financial assistance to George Sedano of Solana, Cag. to defray cost of burial intended for his father Ciprino Sedano  To-FUNERARIA RAMOS under check # 204707 dated 06/30/2021 amounting to P 24,250.00      PSP-AICS  50214990    BOOK_MDS CHECK  </t>
  </si>
  <si>
    <t>2021-06-004120</t>
  </si>
  <si>
    <t>To provide financial assistance to Nenita Cabanatan of Tug. City to defray cost of burial intended for her spouse Domingo Cabanatan  To-ORTIZ MEMORIAL CHAPEL INC. under check # 204708 dated 06/30/2021 amounting to P 23,437.50      PSP-AICS  50214990    BO</t>
  </si>
  <si>
    <t>2021-06-004118</t>
  </si>
  <si>
    <t>To provide financial assistance to Rodel Baylon of Cabatuan, Isa. to defray cost of hospitalization for his spouse Ranibel Baylon  To-CAUAYAN MEDICAL SPECIALISTS HOSPITAL under check # 204709 dated 06/30/2021 amounting to P 145,500.00      PSP-AICS  50214</t>
  </si>
  <si>
    <t>2021-06-004117</t>
  </si>
  <si>
    <t>To provide financial assistance to Martie Casimina of Reina Mercedes, Isa. to defray cost of hospitalization for his mother in law Pacita Sagucio  To-CAUAYAN MEDICAL SPECIALISTS HOSPITAL under check # 204710 dated 06/30/2021 amounting to P 58,200.00    PS</t>
  </si>
  <si>
    <t>2021-06-004115</t>
  </si>
  <si>
    <t>To provide financial assistance to Marilou Bigornia of Santiago City to defray cost of hospitalization for her sister Erlinda Layos  To-RENMAR SPECIALISTS' HOSPITAL AND TB DOTS CENTER  under check # 204721 dated 06/30/2021 amounting to P 77,600.00      PS</t>
  </si>
  <si>
    <t>2021-06-004110</t>
  </si>
  <si>
    <t>To provide financial assistance to Erlinda Lutrania of Cordon, Isa. to defray cost of hospitalization for her sister Mary Lou Doluan  To-CALLANG GENERAL HOSPITAL AND MEDICAL CENTER INC. under check # 204722 dated 06/30/2021 amounting to      PSP-AICS  502</t>
  </si>
  <si>
    <t>2021-06-004109</t>
  </si>
  <si>
    <t xml:space="preserve">To provide financial assistance to Carl Cortez of Cordon, Isa. to defray cost of hospitalization for his mother Fe Cortez  To-SANTIAGO MEDICAL CITY under check # 204723 dated 06/30/2021 amounting to P 75,000.00      PSP-AICS  50214990    BOOK_MDS CHECK   </t>
  </si>
  <si>
    <t>2021-06-004108</t>
  </si>
  <si>
    <t xml:space="preserve">To provide financial assistance to Leoncia Magday of Echague, Isa. to defray cost of hospitalization for her husband Sadiri Magday  To-FLORES MEMORIAL MEDICAL CENTER  under check # 204724 dated 06/30/2021 amounting to P 39,375.00      PSP-AICS  50214990  </t>
  </si>
  <si>
    <t>2021-06-004107</t>
  </si>
  <si>
    <t>To provide financial assistance to Maria Cherrylyn Pascua of Santiago City to defray cost of hospitalization for her uncle Cecilio Solomon  To-DE VERA MEDICAL CENTER INC.  under check # 204725 dated 06/30/2021 amounting to P 29,100.00      PSP-AICS  50214</t>
  </si>
  <si>
    <t>2021-06-004105</t>
  </si>
  <si>
    <t>To provide financial assistance to Randy Garcia of Alicia, Isa. to defray cost of hospitalization for his child Clyde Garcia  To-SANTIAGO MEDICAL CITY under check # 204699 dated 06/30/2021 amounting to P 46,875.00      PSP-AICS  50214990    BOOK_MDS CHECK</t>
  </si>
  <si>
    <t>2021-06-004104</t>
  </si>
  <si>
    <t xml:space="preserve">To provide financial assistance to Bernadette Serquina of Santiago City to defray cost of hospitalization for her mother in law Rosalia Serquina  To-DE VERA MEDICAL CENTER INC.  under check # 204700 dated 06/30/2021 amounting to P 97,000.00      PSP-AICS </t>
  </si>
  <si>
    <t>2021-06-004103</t>
  </si>
  <si>
    <t>To provide financial assistance to Arvin Baccay of Solana, Cag. to defray cost of hositalization for his mother Lourdes Baccay  To-DR. RONALD P. GUZMAN MEDICAL CENTER INC. under check # 204701 dated 06/30/2021 amounting to P 93,750.00      PSP-AICS  50214</t>
  </si>
  <si>
    <t>2021-06-004101</t>
  </si>
  <si>
    <t>To provide financial assistance to Albert Abalos of Ilagan City, Isa. to  defray cost of hospitalization for his mother in law Maria Lourdes Abalos  To-ISABELA UNITED DOCTORS GENERAL HOSPITAL  under check # 204698 dated 06/30/2021 amounting to P 46,875.00</t>
  </si>
  <si>
    <t>2021-06-004099</t>
  </si>
  <si>
    <t>To payment of TEV incurred during the distribution of promotional items of L3 staff on May 11, 2021  To-GLENARD M. DAYAG et al. under check # 204693-204696 dated 06/30/2021 amounting to P 23,700.00    BREAKDOWN:      Name                                Am</t>
  </si>
  <si>
    <t>2021-06-004098</t>
  </si>
  <si>
    <t xml:space="preserve">To payment of validation of UCT Potential Beneficiaries for the period 3/5/2021-5/5/2021 in the province of Cagayan  To-DJ CABRERO et al. under check # 204682-204692 dated 06/30/2021 amounting to P43,500    BREAKDOWN:    NAME                              </t>
  </si>
  <si>
    <t>2021-06-004096</t>
  </si>
  <si>
    <t>To provide financial assistance to Vanessa Edrada of Ilagan City to defray cost of hospitalization for her father in law Redante Edrada  To- PROVIDERS MULTI-PURPOSE COOPERATIVE MEDICAL CENTER. under check # 204719 dated 06/30/2021 amounting to P 30,000.00</t>
  </si>
  <si>
    <t>2021-06-004095</t>
  </si>
  <si>
    <t>To provide financial assistance to Carlos Sajor of Cauayan City, to defray cost of hospitalization for his daugther Angela Pauline Sajor  To-ISABELA UNITED DOCTORS MEDICAL CENTER INC. under check # 204720 dated 06/30/2021 amounting to P 43,650.00      PSP</t>
  </si>
  <si>
    <t>2021-06-004094</t>
  </si>
  <si>
    <t>To cash advance for PSP implementation in SWAD Cagayan  To-CELSO ARAO JR. under check # 204663 dated 06/30/2021 amounting to P 25,000,000.00      PSP-AICS  50214990    BOOK_MDS CHECK              JUNE 2021                       Ck#204663</t>
  </si>
  <si>
    <t>2021-06-004092</t>
  </si>
  <si>
    <t>To recognize SWEAP payment of Financial assistance  for the month of June 2021  To SWEAP FO2 under check# 204738 dated June 28, 2021 amounting to 32,500.00      BOOK JUNE 2021  MDS CHECK      Ck#204738</t>
  </si>
  <si>
    <t>2021-06-004974</t>
  </si>
  <si>
    <t xml:space="preserve">To recognize payment of  SWEAP Financial Assistance of DSWD Personnel  for the month of June   2021  To SWEAP FO2 under check# 204631 dated June 28, 2021 amounting to 30,200.00    TARA  PDPB  CENTERS  SOCPEN      BOOK JUNE, 2021            MDS CHECK      </t>
  </si>
  <si>
    <t>2021-06-004940</t>
  </si>
  <si>
    <t>To recognize payment of  SWEAP Contributions of  various FO2  employees  for the month of June, 2021  To SWEAP FO2 under check# 204627 dated June 28, 2021 amounting to 14,980.00      BOOK JUNE, 2021  MDS CHECK      Ck#204627</t>
  </si>
  <si>
    <t>2021-06-004911</t>
  </si>
  <si>
    <t>To recognize payment of  remittances of aPntawid SSS Contributions   for the month of June, 2021  To SWEAP FO2 under check# 204632 dated June 28, 2021 amounting to 44,590.00      BOOK JUNE, 2021  MDS CHECK  Ck#204632</t>
  </si>
  <si>
    <t>2021-06-004905</t>
  </si>
  <si>
    <t>To payment of Financial Assistance for the month of May 2021 of JO Workers  To- SWEAP FO2 under check # 204648 dated 06/28/2021 amounting to P 1,100.00      VARIOUS    BOOK_MDS CHECK              JUNE 2021                       Ck#204648</t>
  </si>
  <si>
    <t>2021-06-004901</t>
  </si>
  <si>
    <t>To payment of Financial Assistance for the month of June 2021  To- SWEAP FO2 under check # 204647 dated 06/28/2021 amounting to P 2,750.00            BOOK_MDS CHECK              JUNE 2021                       Ck#204647</t>
  </si>
  <si>
    <t>2021-06-004900</t>
  </si>
  <si>
    <t>To recognize payment of  SCF to the Livelihood Referral from Cabarroguis, Quirino  To-  SHEMEAH MINETTE RIVERA under Check # 204639 dated 06/28/21 amounting to P 15,000.00      BOOK _ MDS Check              JUNE 2021    Ck#204639</t>
  </si>
  <si>
    <t>2021-06-004876</t>
  </si>
  <si>
    <t>Grant of Financial Assistance /Subsidies and Donations  --To payment of financial assistance for: SHAIRA KAE ALMINAR under check no. 0000204662 dated 06/28/2021    BOOK  JUNE MDS CHECK        Ck#204662</t>
  </si>
  <si>
    <t>2021-06-004868</t>
  </si>
  <si>
    <t>Grant of Cash Advance / Other Receivables  --To cash advance for van rentals to be used for off site payouts for PSP implementation for: CECILIA TURINGAN under check no. 0000204661 dated 06/28/2021    BOOK  MDS JUNE 2021        Ck#204661</t>
  </si>
  <si>
    <t>2021-06-004866</t>
  </si>
  <si>
    <t>Grant of Financial Assistance /Subsidies and Donations  --To payment of financial assistance for the implementation of Republic Act (RA) 10868, also known as "Centenarians Act of 2016"-Aparri, Cag. for: FELIPA DELA CRUZ under check no. 0000204660 dated 06</t>
  </si>
  <si>
    <t>2021-06-004864</t>
  </si>
  <si>
    <t>Grant of Financial Assistance /Subsidies and Donations  --To payment of Financial Assistance for the implementation of Republic Act (RA) 10868, also known as Centenarians Act of 2016-Benito Soliven, Isa. for: MAGDALENA CENIT under check no. 0000204659 dat</t>
  </si>
  <si>
    <t>2021-06-004863</t>
  </si>
  <si>
    <t>Payment for Accounts Payable  --To payment of staled check#202613 dtd. 3/2/2021 for: ENGRACIO BLANZA under check no. 0000204658 dated 06/28/2021    BOOK  MDS CHECK JUNE 2021          Ck#0000204658</t>
  </si>
  <si>
    <t>2021-06-004862</t>
  </si>
  <si>
    <t>Grant of Cash Advance / Other Receivables  --To payment of 8 units electric fan for the use of RHWG for: PROCUREMENT SERVICE under check no. 0000204657 dated 06/28/2021    BOOK   MDS CHECK JUNE 2021        Ck#204657</t>
  </si>
  <si>
    <t>2021-06-004859</t>
  </si>
  <si>
    <t>Replenishment of Expenses from Petty Cash Fund  --To replenish petty cash for RSCC for: ROSARIO CORPUZ under check no. 0000204656 dated 06/28/2021    BOOK  MDS CHECK JUNE 2021      Ck#0000204656</t>
  </si>
  <si>
    <t>2021-06-004857</t>
  </si>
  <si>
    <t>Payment for Accounts Payable  --To payment of assessed HAF's from the municipality of Tuguegarao City from April 19-29, 2021  for: MARILYN ARUGAY under check no. 0000204655 dated 06/28/2021    BOOK   JUNE MDS CHECK        Ck#204655</t>
  </si>
  <si>
    <t>2021-06-004856</t>
  </si>
  <si>
    <t>Grant of Cash Advance / Other Receivables  --To payment of cash advance for the payment of CASH FOR WORK re: Risk Resiliency-Climate Change Adaptation for: MARCIANO D.   DAMEG under check no. 204654 dated 06/28/2021    BOOK   MDS CHECK JUNE 2021  Ck#20465</t>
  </si>
  <si>
    <t>2021-06-004853</t>
  </si>
  <si>
    <t>Grant of Financial Assistance /Subsidies and Donations  --To provide financial assistance to Grace Besa of Echague, Isabela to defray cost of burial intended for her mother Erlinda Cabalonga for: BENIGNO FUNERAL HOMES under check no. 0000204653 dated 06/2</t>
  </si>
  <si>
    <t>2021-06-004852</t>
  </si>
  <si>
    <t xml:space="preserve">Grant of Financial Assistance /Subsidies and Donations  --To provide financial assistance to Jenifer Granil of Burgos, Isabela to defray cost of hospitalization for her grandmother Margarita Cordova for: SOLLER GENERAL HOSPITAL check no. 0000204652 dated </t>
  </si>
  <si>
    <t>2021-06-004849</t>
  </si>
  <si>
    <t>Remittance of Authorized Deduction Withheld on Employees (Employee Share)  To payment of of Health Card for the month of June 2021 for: INSULAR HEALTH CARE INC. under check no. 0000204651 dated 06/28/2021    BOOK  MDS CHECK JUNE 2021        Ck#204651</t>
  </si>
  <si>
    <t>2021-06-004847</t>
  </si>
  <si>
    <t xml:space="preserve">Grant of Financial Assistance /Subsidies and Donations  --To provide financial assistance to Elmer Ugaddan of Baggao, Cag. to defray cost of hospitalization for his son Maynard Ugaddan for: CAGAYAN UNITED DOCTORS MEDICAL CENTER under check no. 0000204642 </t>
  </si>
  <si>
    <t>2021-06-004845</t>
  </si>
  <si>
    <t>Grant of Cash Advance / Other Receivables  --To cash advance for Labor Payroll for various projects located at FO2 for the period of June 12-25, 2021 for: ROWENA ARUGAY under check no. 0000204641 dated 06/28/2021    BOOK   MDS CHECK JUNE 2021      Ck#2046</t>
  </si>
  <si>
    <t>2021-06-004843</t>
  </si>
  <si>
    <t>Grant of Financial Assistance /Subsidies and Donations  --To payment of SCF to the Livelihood Referral from Tuguegarao City for: MARIA JESUSA AGUILAR under check no. 0000204640 dated 06/28/2021    BOOK   MDS CHECK JUNE 2021        Ck#204640</t>
  </si>
  <si>
    <t>2021-06-004842</t>
  </si>
  <si>
    <t>Purchase of Property, Plant and Equipment  --To payment of 1 unit of 2.5HP aircondition for Operation center use for: ADESSA CORPORATION under check no. 0000204637 dated 06/28/2021    BOOK MDS JUNE 2021        Ck#204637</t>
  </si>
  <si>
    <t>2021-06-004840</t>
  </si>
  <si>
    <t xml:space="preserve">Grant of Cash Advance / Other Receivables  --To payment of 5 rolls cahin link/cyclone wire for use in the construction of fence bet. RSCC &amp; RHWG(C.O.D.) for: RBO UNITED AUTO PARTS &amp; HARDWARE under check no. 0000204636 dated 06/28/2021    BOOK   MDS CHECK </t>
  </si>
  <si>
    <t>2021-06-004839</t>
  </si>
  <si>
    <t>Grant of Financial Assistance /Subsidies and Donations  --To payment of medical services for RSCC residents for 2nd quarter CY 2021 for: DR. MARIA SOCORRO CABINTA under check no. 0000204635 dated 06/28/2021    BOOK   MDS CHECK JUNE 2021          Ck#000020</t>
  </si>
  <si>
    <t>2021-06-004837</t>
  </si>
  <si>
    <t xml:space="preserve">Remittance of Authorized Deduction Withheld on Employees (Employee Share)  --To remmittance of LBP of the Philippines Salary Loan for the Month of JUNE 2021 for: LAND BANK OF THE PHILIPPINES under check no. 0000204634 dated 06/28/2021    BOOK   MDS CHECK </t>
  </si>
  <si>
    <t>2021-06-004833</t>
  </si>
  <si>
    <t xml:space="preserve">Remittance of Authorized Deduction Withheld on Employees (Employee Share)  --To payment of remmittance for COA Salary Loan for the month of JUNE 2021 for:COA REGION 2 CREDIT COOPERATIVE under check no. 0000204633 dated 06/28/2021    BOOK  MDS JUNE 2021   </t>
  </si>
  <si>
    <t>2021-06-004827</t>
  </si>
  <si>
    <t>Remittance of Authorized Deduction Withheld on Employees (Employee Share)  --To payment of card deductions for the month of June 2021 for: INSULAR HEALTH CARE INC. under check no. 0000204630 dated 06/28/2021    BOOK  MDS JUNE 2021            Ck#204630</t>
  </si>
  <si>
    <t>2021-06-004823</t>
  </si>
  <si>
    <t>Remittance of Authorized Deduction Withheld on Employees (Employee Share)  --To payment of Loan for the month of June 2021 for: SWEAP FO2 under check no. 0000204629 dated 06/28/2021 amounting to 22497.95    BOOK   MDS CHECK JUNE 2021        Ck#204629</t>
  </si>
  <si>
    <t>2021-06-004816</t>
  </si>
  <si>
    <t>Grant of Cash Advance / Other Receivables  --To payment of 13 units of wall mounted electronic alcohol dispenser for RSCC use(C.O.D.) for: MEDIX DEPOT under check no. 0000204628 dated 06/28/2021    BOOk   MDS CHEC JUNE 2021        Ck#204628</t>
  </si>
  <si>
    <t>2021-06-004814</t>
  </si>
  <si>
    <t>Grant of Cash Advance / Other Receivables  --To payment of 2 units cellphone for CVRRCY residents use(C.O.D.) for: S1 TECHNOLOGIES INC.under check no. 204626 dated 06/28/2021 amounting to 5659.65      BOOK         Ck#204626</t>
  </si>
  <si>
    <t>2021-06-004812</t>
  </si>
  <si>
    <t>Grant of Cash Advance / Other Receivables  --To payment of cash advance for the payment of CASH FOR WORK re: Risk Resiliency-Climate Change Adaptation for: MARCIANO D. DAMEG under check no. 204625 dated 06/28/2021    BOOK  MDS CHECK JUNE 2021  Ck#204625</t>
  </si>
  <si>
    <t>2021-06-004810</t>
  </si>
  <si>
    <t xml:space="preserve">To recognize payment of 40 units fire extinguisher etal. for the refill of fire extinguishers in FO2  To- BOENG ENTERPRISES under Check # 204638 dated 06/28/21 amounting to P  26,460.00     TARA 350100100001000    BOOK _ MDS Check              JUNE 2021  </t>
  </si>
  <si>
    <t>2021-06-004262</t>
  </si>
  <si>
    <t>To record the fund transfer of fund from DSWD SAP Account 3702-1045-04 to DSWD LPB Trust account 3702-1045-04 due to erroneous charging under check no. 343241 amounting to 5,038,000.00  Ck#343241</t>
  </si>
  <si>
    <t>2021-06-004985</t>
  </si>
  <si>
    <t>25</t>
  </si>
  <si>
    <t>To recognize additional payment of  cash advance on JEV # 2021-06-003974, for the implementation of Livelihood Assistance Grant (LAG) to the municipality of Maddela, Quirino                        To- PASENCIA ANCHETA  under check # 204477 dated 06/25/202</t>
  </si>
  <si>
    <t>2021-06-004894</t>
  </si>
  <si>
    <t>Grant of Financial Assistance /Subsidies and Donations  --To recognize payment of Foster Care Subsidy for the month of JUNE 2021To- BRIGIDA RUIZ ET. AL etal under Check # 204622-204624 dated 06/25/2021 amounting to P42000.00    CHECK NO.   204624-LUZVIMIN</t>
  </si>
  <si>
    <t>2021-06-004808</t>
  </si>
  <si>
    <t>Replenishment of Expenses from Petty Cash Fund  --To recognize payment of petty cash replenishment of  Regional Haven To-SHIRLEY LABUGUEN under check # 203106 dated 06/25/2021 amounting to P86411.00    BOOK   JUNE MDS CHECK      Ck#204621</t>
  </si>
  <si>
    <t>Training Expenses</t>
  </si>
  <si>
    <t>2021-06-004806</t>
  </si>
  <si>
    <t>To recognize payment of cash advance for the payment of stipends of Social Pension Program beneficiaries  To- EUNICE VITENO under Check # 204527-204530 dated 06/25/21 amounting to P 1,524,000.00    Roxas, Isabela 0000204527 06/25/2021  450,000.00   Quezon</t>
  </si>
  <si>
    <t>2021-06-004340</t>
  </si>
  <si>
    <t>To recognize payment of financial assistance to Mrs. Melanie Dayag to defray cost of burial of her father Leon Dayag  To- ORTIZ MEMORIAL CHAPEL INC. under Check # 204525 dated 06/25/21 amounting to P  11,250.00     PSP/AICS 320104100001000      BOOK _ MDS</t>
  </si>
  <si>
    <t>2021-06-004336</t>
  </si>
  <si>
    <t>To recognize payment of financial assistance to Mr. Oliver Siazon to defray cost of burial of his niece Kyla Briana Siazon  To- ORTIZ MEMORIAL CHAPEL INC. under Check # 204524 dated 06/25/21 amounting to P  23,437.50     PSP/AICS 320104100001000      BOOK</t>
  </si>
  <si>
    <t>2021-06-004333</t>
  </si>
  <si>
    <t>To recognize payment of financial assistance to Mr. Marvin Guzman to defray cost of hospitalization of his spouse Aileen Guzman  To- DR. RONALD P. GUZMAN MEDICAL CENTER INC. under Check # 204523 dated 06/25/21 amounting to P 48,500.00     PSP/AICS 3201041</t>
  </si>
  <si>
    <t>2021-06-004331</t>
  </si>
  <si>
    <t>To recognize payment of financial assistance to Mr MC Loren Limto defray cost of hospitalization of his son Skylance Macaden Lim  To- ST. PAUL HOSPITAL OF TUGUEGARAO INC.  under Check # 204522 dated 06/25/21 amounting to P 67,900.00      Note: underpaymen</t>
  </si>
  <si>
    <t>2021-06-004324</t>
  </si>
  <si>
    <t>To recognize payment of financial assistance to Mrs. Marilou Baluyut to defray cost of hospitalization of her husband Lazaro Baluyut  To- ST. PAUL HOSPITAL OF TUGUEGARAO INC.  under Check # 204521 dated 06/25/21 amounting to P 58,200.00      PSP/AICS 3201</t>
  </si>
  <si>
    <t>2021-06-004315</t>
  </si>
  <si>
    <t>To recognize payment of financial assistance to Mrs. Aileen Duran to defray cost of hospitalization of her mfather Rogelio Bangayan  To- ST. PAUL HOSPITAL OF TUGUEGARAO INC.  under Check # 204520 dated 06/25/21 amounting to P 58,200.00      PSP/AICS 32010</t>
  </si>
  <si>
    <t>2021-06-004313</t>
  </si>
  <si>
    <t>To recognize payment of financial assistance to Mr. Rogelio Favila to defray cost of hospitalization of his spouse Fe Favila  To- ST. PAUL HOSPITAL OF TUGUEGARAO INC.  under Check # 204519 dated 06/25/21 amounting to P 29,100.00      PSP/AICS 320104100001</t>
  </si>
  <si>
    <t>2021-06-004311</t>
  </si>
  <si>
    <t>To recognize payment of financial assistance to Mr. Tomas Tungcul to defray cost of hospitalization of his spouse Nancy Tungcul  To- ST. PAUL HOSPITAL OF TUGUEGARAO INC.  under Check # 204518 dated 06/25/21 amounting to P 48,500.00      PSP/AICS 320104100</t>
  </si>
  <si>
    <t>2021-06-004309</t>
  </si>
  <si>
    <t>To recognize payment of financial assistance to Ms. Nenita Zabala to defray cost of hospitalization of her brother Pepito Pagulayan  To- ST. PAUL HOSPITAL OF TUGUEGARAO INC.  under Check # 204517 dated 06/25/21 amounting to P 19,400.00      PSP/AICS 32010</t>
  </si>
  <si>
    <t>2021-06-004307</t>
  </si>
  <si>
    <t>To recognize payment of financial assistance to Mr. Loisky Andoy to defray cost of hospitalization of his son John Shy Dhrix Andoy  To- ST. PAUL HOSPITAL OF TUGUEGARAO INC.  under Check # 204516 dated 06/25/21 amounting to P 20,517.47      PSP/AICS 320104</t>
  </si>
  <si>
    <t>2021-06-004305</t>
  </si>
  <si>
    <t>To recognize payment of financial assistance to Mrs. Rona Marzan to defray cost of hospitalization of her sister Helen Abad  To- ST. PAUL HOSPITAL OF TUGUEGARAO INC.  under Check # 204515 dated 06/25/21 amounting to P 29,100.00      PSP/AICS 3201041000010</t>
  </si>
  <si>
    <t>2021-06-004298</t>
  </si>
  <si>
    <t>To recognize payment of financial assistance to Mrs. Cheryl Simangan to defray cost of hospitalization of her mother Adoracion Simangan  To- ST. PAUL HOSPITAL OF TUGUEGARAO INC.  under Check # 204514 dated 06/25/21 amounting to P 97,000.00      PSP/AICS 3</t>
  </si>
  <si>
    <t>2021-06-004296</t>
  </si>
  <si>
    <t>To recognize payment of financial assistance to Mr. Charlie Raton to defray cost of hospitalization of his sibling Shaina Raton  To-CAGAYAN UNITED DOCTORS MEDICAL CENTER INC under Check # 204513 dated 06/25/21 amounting to P 56,250.00      PSP/AICS 320104</t>
  </si>
  <si>
    <t>2021-06-004293</t>
  </si>
  <si>
    <t>To recognize payment of financial assistance to Mr. Jonathan Panopio to defray cost of hospitalization of his spouse Suzanne Panopio  To-CAGAYAN UNITED DOCTORS MEDICAL CENTER under Check # 204512 dated 06/25/21 amounting to P 123,505.98      PSP/AICS 3201</t>
  </si>
  <si>
    <t>2021-06-004291</t>
  </si>
  <si>
    <t>To recognize payment of financial assistance to Ms. Leoncio Pascua to defray cost of hospitalization of his spouse Margie Pascua  To-CAGAYAN UNITED DOCTORS MEDICAL CENTER under Check # 204511 dated 06/25/21 amounting to P 93,750.00      PSP/AICS 320104100</t>
  </si>
  <si>
    <t>2021-06-004289</t>
  </si>
  <si>
    <t>To recognize payment of financial assistance to Ms. Liezel Balisi to defray cost of hospitalization of her brother John Ray Balisi  To- CAGAYAN UNITED DOCTORS MEDICAL CENTER under Check # 204510 dated 06/25/21 amounting to P 93,750.00      PSP/AICS 320104</t>
  </si>
  <si>
    <t>2021-06-004286</t>
  </si>
  <si>
    <t>To recognize payment of financial assistance to Mrs. Eva Bangayan to defray cost of hospitalization of her father Jesus Iquin  To- DIVINE MERCY WELLNESS CENTER INC. under Check # 204509 dated 06/25/21 amounting to P  37,500.00     PSP/AICS 320104100001000</t>
  </si>
  <si>
    <t>2021-06-004284</t>
  </si>
  <si>
    <t>To recognize payment of financial assistance to Mr. Kenneth Mark Cho to defray cost of hospitalization of his son Kye Exort Cho  To- DIVINE MERCY WELLNESS CENTER INC.under Check # 204508 dated 06/25/21 amounting to P 17,712.95      PSP/AICS 32010410000100</t>
  </si>
  <si>
    <t>2021-06-004283</t>
  </si>
  <si>
    <t>To recognize payment of financial assistance to Mr.Resie Siriban to defray cost of hospitalization of his grandson Prince Bien Siriban  To- DIVINE MERCY WELLNESS CENTER INC. under Check # 204507 dated 06/25/21 amounting to P 93,750.00      PSP/AICS 320104</t>
  </si>
  <si>
    <t>2021-06-004280</t>
  </si>
  <si>
    <t>To recognize payment of financial assistance to Mr. V-Jay Quilang OF Cabagan, Isabela to defray cost of hospitalization of his son V-Jay Quilang, Jr.  To- DIVINE MERCY WELLNESS CENTER INC.under Check # 204506 dated 06/25/21 amounting to P 28,125.00      P</t>
  </si>
  <si>
    <t>2021-06-004276</t>
  </si>
  <si>
    <t>To recognize payment of financial assistance to Mr. Felipe Taguinod to defray cost of hospitalization of his brother Vener Taguinod  To- DIVINE MERCY WELLNESS CENTER INC. under Check # 204505 dated 06/25/21 amounting to P  28,125.00     PSP/AICS 320104100</t>
  </si>
  <si>
    <t>2021-06-004274</t>
  </si>
  <si>
    <t>To recognize payment of financial assistance to Mr. Jack Conag to defray cost of hospitalization of his son John Cyrus Conag  To- DIVINE MERCY WELLNESS CENTER INC. under Check # 204504 dated 06/25/21 amounting to P  140,625.00     PSP/AICS 320104100001000</t>
  </si>
  <si>
    <t>2021-06-004270</t>
  </si>
  <si>
    <t>To recognize payment of financial assistance to Mrs. Arnida Corpuz to defray cost of hospitalization of her mother Elizabeth Corpuz  To- ISABELA SOUTH SPECIALISTS HOSPITAL INC. under Check # 204503 dated 06/25/21 amounting to P 93,750.00     PSP/AICS 3201</t>
  </si>
  <si>
    <t>2021-06-004265</t>
  </si>
  <si>
    <t>To recognize payment of cash advance for the payment of Stipend of Social Pension Program in the municipality of Dupax Del Norte, Nueva Vizcaya  To- MYLENE ATTABAN under Check # 204609 dated 06/25/21 amounting to P 195,000.00    SOCIAL PENSION 32010310000</t>
  </si>
  <si>
    <t>2021-06-004257</t>
  </si>
  <si>
    <t>To recognize payment of financial assistance to Mr. Hipolito Javier II to defray cost of hospitalization of his mother Lilia Javier  To- ISABELA SOUTH SPECIALISTS HOSPITAL INC. under Check # 204500 dated 06/25/21 amounting to P  28,125.00     PSP/AICS 320</t>
  </si>
  <si>
    <t>2021-06-004255</t>
  </si>
  <si>
    <t>To cash advance for the payment of SOCPEN in the municipality of Mallig, Isabela  To-EUNICE VITEÑO under check # 204531 dated 06/25/2021 amounting to P 333,000.00      SOCPEN  50214990    BOOK_MDS CHECK              JUNE 2021                       Ck#2045</t>
  </si>
  <si>
    <t>2021-06-004090</t>
  </si>
  <si>
    <t xml:space="preserve">To cash advance for the payment of SOCPEN in the municipality of San Guillermo, Isabela  To-EUNICE VITEÑO under check # 204532 dated 06/25/2021 amounting to P 405,000.00      SOCPEN  50214990    BOOK_MDS CHECK              JUNE 2021                       </t>
  </si>
  <si>
    <t>2021-06-004078</t>
  </si>
  <si>
    <t>To cash advance for the payment of SOCPEN in the municipality of Echague, Isabela  To-EUNICE VITEÑO under check # 204533 dated 06/25/2021 amounting to P 240,000.00      SOCPEN  50214990    BOOK_MDS CHECK              JUNE 2021                       Ck#204</t>
  </si>
  <si>
    <t>2021-06-004077</t>
  </si>
  <si>
    <t>To cash advance for the payment of SOCPEN in the municipality of Cauayan CIty, Isabela  To-EUNICE VITEÑO under check # 204534 dated 06/25/2021 amounting to P 930,000.00      SOCPEN  50214990    BOOK_MDS CHECK              JUNE 2021                       C</t>
  </si>
  <si>
    <t>2021-06-004075</t>
  </si>
  <si>
    <t>To cash advance for the payment of SOCPEN in the municipality of Tuao Cagayan  To-EUNICE VITEÑO under check # 204535 dated 06/25/2021 amounting to P 300,000.00      SOCPEN  50214990    BOOK_MDS CHECK              JUNE 2021                       Ck#204535</t>
  </si>
  <si>
    <t>2021-06-004074</t>
  </si>
  <si>
    <t>To cash advance for the payment of SOCPEN in the municipality of San Isidro, Isabela  To-EUNICE VITEÑO under check # 204536 dated 06/25/2021 amounting to P 105,000.00      SOCPEN  50214990    BOOK_MDS CHECK              JUNE 2021                       Ck#</t>
  </si>
  <si>
    <t>2021-06-004073</t>
  </si>
  <si>
    <t>To cash advance for the payment of SOCPEN in the municipality of San Manuel, Isabela  To-EUNICE VITEÑO under check # 204538 dated 06/25/2021 amounting to P 300,000.00      SOCPEN  50214990    BOOK_MDS CHECK              JUNE 2021                       Ck#</t>
  </si>
  <si>
    <t>2021-06-004072</t>
  </si>
  <si>
    <t>To cash advance for the payment of SOCPEN in the municipality of Quirino, Isabela  To-EUNICE VITEÑO under check # 204537 dated 06/25/2021 amounting to P 354,000.00      SOCPEN  50214990    BOOK_MDS CHECK              JUNE 2021                       Ck#204</t>
  </si>
  <si>
    <t>2021-06-004071</t>
  </si>
  <si>
    <t>To cash advance for the payment of SOCPEN in the municipality of Burgos, Isabela  To-EUNICE VITEÑO under check # 204539 dated 06/25/2021 amounting to P 237,000.00      SOCPEN  50214990    BOOK_MDS CHECK              JUNE 2021                       Ck#2045</t>
  </si>
  <si>
    <t>2021-06-004070</t>
  </si>
  <si>
    <t xml:space="preserve">To recognize payment to ISABELA UNITED DOCTORS MEDICAL CENTER INC for the financial assistance of various befiniciaries amounting to P  285,562.50   under check no 204498-204502 as follows:  check #      Net                            204498  93,750.00   </t>
  </si>
  <si>
    <t>2021-06-004069</t>
  </si>
  <si>
    <t xml:space="preserve">To cash advance for the payment of SOCPEN in the municipality of Aurora, Isabela, Isabela  To-EUNICE VITEÑO under check # 204540 dated 06/25/2021 amounting to P 507,000.00      SOCPEN  50214990    BOOK_MDS CHECK              JUNE 2021                     </t>
  </si>
  <si>
    <t>2021-06-004068</t>
  </si>
  <si>
    <t xml:space="preserve">To cash advance for the payment of SOCPEN in the municipality of Santiago City, Isabela  To-EUNICE VITEÑO under check # 204541 dated 06/25/2021 amounting to P 1,284,000.00      SOCPEN  50214990    BOOK_MDS CHECK              JUNE 2021                     </t>
  </si>
  <si>
    <t>2021-06-004067</t>
  </si>
  <si>
    <t>To cash advance for the payment of SOCPEN in the municipality of Cordon, Isabela  To-EUNICE VITEÑO under check # 204542 dated 06/25/2021 amounting to P 474,000.00      SOCPEN  50214990    BOOK_MDS CHECK              JUNE 2021                       Ck#2045</t>
  </si>
  <si>
    <t>2021-06-004065</t>
  </si>
  <si>
    <t>To cash advance for the payment of SOCPEN in the municipality of Luna, Isabela  To-EUNICE VITEÑO under check # 204543 dated 06/25/2021 amounting to P 48,000.00      SOCPEN  50214990    BOOK_MDS CHECK              JUNE 2021                       Ck#204543</t>
  </si>
  <si>
    <t>2021-06-004063</t>
  </si>
  <si>
    <t>To cash advance for the payment of SOCPEN in the municipality of Dinapigue, Isabela  To-EUNICE VITEÑO under check # 204544 dated 06/25/2021 amounting to P 45,000.00      SOCPEN  50214990    BOOK_MDS CHECK              JUNE 2021                       Ck#20</t>
  </si>
  <si>
    <t>2021-06-004062</t>
  </si>
  <si>
    <t>To cash advance for the payment of SOCPEN in the municipality of Jones, Isabela  To-EUNICE VITEÑO under check # 204545 dated 06/25/2021 amounting to P 510,000.00      SOCPEN  50214990    BOOK_MDS CHECK              JUNE 2021                       Ck#20454</t>
  </si>
  <si>
    <t>2021-06-004060</t>
  </si>
  <si>
    <t>To recognize the payment of flower pot et.al. for use of Regional Haven for women and girls    To- LEI'S GARDEN AND LANDSCAPE SERVICES under Check # 204497 dated 06/25/21 amounting to P   22,540.00     CRCF - FO CONT  50203990    BOOK _ MDS Check  JUNE  C</t>
  </si>
  <si>
    <t>2021-06-004059</t>
  </si>
  <si>
    <t>To cash advance for the payment of SOCPEN in the municipality of San Agustin, Isabela  To-EUNICE VITEÑO  under check # 204546 dated 06/25/2021 amounting to P 369,000.00    SOCPEN  50214990    BOOK_MDS CHECK              JUNE 2021                       Ck#</t>
  </si>
  <si>
    <t>2021-06-004058</t>
  </si>
  <si>
    <t>To cash advance for the payment of SOCPEN in the municipality of Abulug, Cagayan  To-LAURITA CASTAÑEDA under check # 204547 dated 06/25/2021 amounting to P 240,000.00      SOCPEN  50214990    BOOK_MDS CHECK              JUNE 2021                       Ck#</t>
  </si>
  <si>
    <t>2021-06-004057</t>
  </si>
  <si>
    <t>To cash advance for the payment of SOCPEN in the municipality of Alcala, Cagayan  To-LAURITA CASTAÑEDA under check # 204548 dated 06/25/2021 amounting to P 120,000.00      SOCPEN  50214990    BOOK_MDS CHECK              JUNE 2021                       Ck#</t>
  </si>
  <si>
    <t>2021-06-004056</t>
  </si>
  <si>
    <t xml:space="preserve">To cash advance for the payment of SOCPEN in the municipality of Allacapan, Cagayan  To-LAURITA CASTAÑEDA under check # 204549 dated 06/25/2021 amounting to P 1,200,000.00      SOCPEN  50214990    BOOK_MDS CHECK              JUNE 2021                     </t>
  </si>
  <si>
    <t>2021-06-004054</t>
  </si>
  <si>
    <t>To recognize payment of payment of 3 units 3sm battery for truck  SA 4619 and generator use of FO2    To- BALZAIN AUTO PARTS CENTER under Check # 204496 dated 06/25/21 amounting to P  16,993.13     TARA - 50213060    BOOK _ MDS Check  JUNE  Ck#204496</t>
  </si>
  <si>
    <t>2021-06-004053</t>
  </si>
  <si>
    <t xml:space="preserve">To cash advance for the payment of SOCPEN in the municipality of Amulung, Cagayan  To-LAURITA CASTAÑEDA under check # 204550 dated 06/25/2021 amounting to P 2,352,000.00      SOCPEN  50214990    BOOK_MDS CHECK              JUNE 2021                       </t>
  </si>
  <si>
    <t>2021-06-004052</t>
  </si>
  <si>
    <t xml:space="preserve">To cash advance for the payment of SOCPEN in the municipality of Sta. Teresita, Cagayan  To-LAURITA CASTAÑEDA under check # 204554 dated 06/25/2021 amounting to P 399,000.00      SOCPEN  50214990    BOOK_MDS CHECK              JUNE 2021                   </t>
  </si>
  <si>
    <t>2021-06-004051</t>
  </si>
  <si>
    <t xml:space="preserve">To cash advance for the payment of SOCPEN in the municipality of Sto. Nino, Cagayan  To-LAURITA CASTAÑEDA under check # 204555 dated 06/25/2021 amounting to P 300,000.00      SOCPEN  50214990    BOOK_MDS CHECK              JUNE 2021                       </t>
  </si>
  <si>
    <t>2021-06-004050</t>
  </si>
  <si>
    <t>To cash advance for the payment of SOCPEN in the municipality of Solana, Cagayan  To-LAURITA CASTAÑEDA under check # 204556 dated 06/25/2021 amounting to P 864,000.00      SOCPEN  50214990    BOOK_MDS CHECK              JUNE 2021                       Ck#</t>
  </si>
  <si>
    <t>2021-06-004048</t>
  </si>
  <si>
    <t xml:space="preserve">To cash advance for the payment of SOCPEN in the municipality of San Agustin, Isabela  To-LAURITA CASTAÑEDA under check # 204557 dated 06/25/2021 amounting to P 1,212,000.00      SOCPEN  50214990    BOOK_MDS CHECK              JUNE 2021                   </t>
  </si>
  <si>
    <t>2021-06-004047</t>
  </si>
  <si>
    <t>To cash advance for the payment of SOCPEN in the municipality of Gonzaga, Cagayan  To-LAURITA CASTAÑEDA under check # 204558 dated 06/25/2021 amounting to P 390,000.00      SOCPEN  50214990    BOOK_MDS CHECK              JUNE 2021                       Ck</t>
  </si>
  <si>
    <t>2021-06-004046</t>
  </si>
  <si>
    <t xml:space="preserve">To cash advance for the payment of SOCPEN in the municipality of Gattaran, Cagayan  To-LAURITA CASTAÑEDA under check # 204559 dated 06/25/2021 amounting to P 489,000.00       SOCPEN  50214990    BOOK_MDS CHECK              JUNE 2021                       </t>
  </si>
  <si>
    <t>2021-06-004045</t>
  </si>
  <si>
    <t xml:space="preserve">To recognize To payment of 11 pcs pre painted ribbed type roofing for the improvement of RSCC's covered playground    To- VH TECHNO STEEL ENGINEERED ROOFING under Check # 202320 dated 02/11/21 amounting to P   19,920.43     crcf 320101100001000  RSCC     </t>
  </si>
  <si>
    <t>2021-06-004044</t>
  </si>
  <si>
    <t>To cash advance for the payment of SOCPEN in the municipality of Claveria, Cagayan  To-LAURITA CASTAÑEDA under check # 204560 dated 06/25/2021 amounting to P 150,000.00      SOCPEN  50214990    BOOK_MDS CHECK              JUNE 2021                       C</t>
  </si>
  <si>
    <t>2021-06-004043</t>
  </si>
  <si>
    <t xml:space="preserve">To cash advance for the payment of SOCPEN in the municipality of Camalaniugan, Cagayan  To-LAURITA CASTAÑEDA under check # 204561 dated 06/25/2021 amounting to P 60,000.00       SOCPEN  50214990    BOOK_MDS CHECK              JUNE 2021                    </t>
  </si>
  <si>
    <t>2021-06-004042</t>
  </si>
  <si>
    <t>To cash advance for the payment of SOCPEN in the municipality of Buguey, Cagayan  To-LAURITA CASTAÑEDA under check # 204562 dated 06/25/2021 amounting to P 300,000.00      SOCPEN  50214990    BOOK_MDS CHECK              JUNE 2021                       Ck#</t>
  </si>
  <si>
    <t>2021-06-004041</t>
  </si>
  <si>
    <t xml:space="preserve">To cash advance for the payment of SOCPEN in the municipality of Sta Praxedes, Cagayan  To-LAURITA CASTAÑEDA under check # 204563 dated 06/25/2021 amounting to P 30,000.00      SOCPEN  50214990    BOOK_MDS CHECK              JUNE 2021                     </t>
  </si>
  <si>
    <t>2021-06-004040</t>
  </si>
  <si>
    <t>To cash advance for the payment of SOCPEN in the municipality of Piat, Cagayan  To-LAURITA CASTAÑEDA under check # 204564 dated 06/25/2021 amounting to P 300,000.00      SOCPEN  50214990    BOOK_MDS CHECK              JUNE 2021                       Ck#20</t>
  </si>
  <si>
    <t>2021-06-004039</t>
  </si>
  <si>
    <t>To cash advance for the payment of SOCPEN in the municipality of Sta Ana, Cagayan  To-LAURITA CASTAÑEDA under check # 204565 dated 06/25/2021 amounting to P 90,000.00      SOCPEN  50214990    BOOK_MDS CHECK              JUNE 2021                       Ck#</t>
  </si>
  <si>
    <t>2021-06-004038</t>
  </si>
  <si>
    <t xml:space="preserve">To cash advance for the payment of SOCPEN in the municipality of Sanchez Mira, Cagayan  To-LAURITA CASTAÑEDA under check # 204566 dated 06/25/2021 amounting to P 120,000.00      SOCPEN  50214990    BOOK_MDS CHECK              JUNE 2021                    </t>
  </si>
  <si>
    <t>2021-06-004037</t>
  </si>
  <si>
    <t xml:space="preserve">To cash advance for the payment of SOCPEN in the municipality of Penablanca, Cagayan  To-LAURITA CASTAÑEDA under check # 204567 dated 06/25/2021 amounting to P 300,000.00      SOCPEN  50214990    BOOK_MDS CHECK              JUNE 2021                      </t>
  </si>
  <si>
    <t>2021-06-004036</t>
  </si>
  <si>
    <t>To cash advance for the payment of SOCPEN in the municipality of Pamplona, Cagayan  To-LAURITA CASTAÑEDA under check # 204568 dated 06/25/2021 amounting to P 150,000.00      SOCPEN  50214990    BOOK_MDS CHECK              JUNE 2021                       C</t>
  </si>
  <si>
    <t>2021-06-004035</t>
  </si>
  <si>
    <t>To cash advance for the payment of SOCPEN in the municipality of Lasam, Cagayan  To-LAURITA CASTAÑEDA under check # 204569 dated 06/25/2021 amounting to P 165,000.00      SOCPEN  50214990    BOOK_MDS CHECK              JUNE 2021                       Ck#2</t>
  </si>
  <si>
    <t>2021-06-004034</t>
  </si>
  <si>
    <t>To cash advance for the payment of SOCPEN in the municipality of Lallo, Cagayan  To-LAURITA CASTAÑEDA under check # 204570 dated 06/25/2021 amounting to P 498,000.00      SOCPEN  50214990    BOOK_MDS CHECK              JUNE 2021                       Ck#2</t>
  </si>
  <si>
    <t>2021-06-004033</t>
  </si>
  <si>
    <t>To cash advance for the payment of SOCPEN in the municipality of Iguig, Cagayan  To-LAURITA CASTAÑEDA under check # 204571 dated 06/25/2021 amounting to P 300,000.00      SOCPEN  50214990    BOOK_MDS CHECK              JUNE 2021                       Ck#2</t>
  </si>
  <si>
    <t>2021-06-004032</t>
  </si>
  <si>
    <t xml:space="preserve">To cash advance for the payment of Stipend of Social Pension Program in the municipality of San Mateo, Isabela  To-FRANCO LOPEZ under check # 204572 dated 06/25/2021 amounting to P 300,000.00      SOCPEN  50214990    BOOK_MDS CHECK              JUNE 2021 </t>
  </si>
  <si>
    <t>2021-06-004031</t>
  </si>
  <si>
    <t xml:space="preserve">To cash advance for the payment of Stipend of Social Pension Program in the municipality of Ramon, Isabela  To-FRANCO LOPEZ under check # 204573 dated 06/25/2021 amounting to P 369,000.00       SOCPEN  50214990    BOOK_MDS CHECK              JUNE 2021    </t>
  </si>
  <si>
    <t>2021-06-004030</t>
  </si>
  <si>
    <t xml:space="preserve">To cash advance for the payment of Stipend of Social Pension Program in the municipality of Angadanan, Isabela  To-FRANCO LOPEZ under check # 204574 dated 06/25/2021 amounting to P 600,000.00      SOCPEN  50214990    BOOK_MDS CHECK              JUNE 2021 </t>
  </si>
  <si>
    <t>2021-06-004029</t>
  </si>
  <si>
    <t xml:space="preserve">To cash advance for the payment of Stipend of Social Pension Program in the municipality of Cabatuan, Isabela  To-FRANCO LOPEZ under check # 204575 dated 06/25/2021 amounting to P 300,000.00      SOCPEN  50214990    BOOK_MDS CHECK              JUNE 2021  </t>
  </si>
  <si>
    <t>2021-06-004028</t>
  </si>
  <si>
    <t xml:space="preserve">To cash advance for the payment of Stipend of Social Pension Program in the municipality of Alicia, Isabela  To-FRANCO LOPEZ under check # 204576 dated 06/25/2021 amounting to P 648,000.00       SOCPEN  50214990    BOOK_MDS CHECK              JUNE 2021   </t>
  </si>
  <si>
    <t>2021-06-004027</t>
  </si>
  <si>
    <t xml:space="preserve">To cash advance for the payment of Stipend of Social Pension Program in the municipality of San Mariano, Isabela  To-FRANCO LOPEZ under check # 204577 dated 06/25/2021 amounting to P 189,000.00    SOCPEN  50214990    BOOK_MDS CHECK              JUNE 2021 </t>
  </si>
  <si>
    <t>2021-06-004026</t>
  </si>
  <si>
    <t xml:space="preserve">To recognize payment of cash advance for payment of Cash-for Work (CFW) in the municipality of San Agustin, Isabela    To- MARCIANO DAMEG  under check # 204494 dated 06/25/2021 amounting to P 918,000       CCAM - 50214990    BOOK_MDS CHECK                </t>
  </si>
  <si>
    <t>2021-06-004020</t>
  </si>
  <si>
    <t xml:space="preserve">To recognize payment of cash advance for payment of Cash-for Work (CFW) in the municipality of San Guillermo, Isabela    To- MARCIANO DAMEG  under check # 204493 dated 06/25/2021 amounting to P 540,000       CCAM - 50214990    BOOK_MDS CHECK              </t>
  </si>
  <si>
    <t>2021-06-004019</t>
  </si>
  <si>
    <t xml:space="preserve">To recognize payment of cash advance for payment of Cash-for Work (CFW) in the municipality of San Isidro, Isabela    To- MARCIANO DAMEG  under check # 204492 dated 06/25/2021 amounting to P 540,000     CCAM - 50214990    BOOK_MDS CHECK                   </t>
  </si>
  <si>
    <t>2021-06-004018</t>
  </si>
  <si>
    <t>To cash advance for the payment of Stipend of Social Pension Program in the municipality of Reina Mercedes, Isabela  To-FRANCO LOPEZ under check # 204578 dated 06/25/2021 amounting to P 60,000.00      SOCPEN  50214990    BOOK_MDS CHECK              JUNE 2</t>
  </si>
  <si>
    <t>2021-06-004016</t>
  </si>
  <si>
    <t xml:space="preserve">To cash advance for the payment of Stipend of Social Pension Program in the municipality of Palanan, Isabela  To-FRANCO LOPEZ under check # 204579 dated 06/25/2021 amounting to P 390,000.00      SOCPEN  50214990    BOOK_MDS CHECK              JUNE 2021   </t>
  </si>
  <si>
    <t>2021-06-004015</t>
  </si>
  <si>
    <t xml:space="preserve">To recognize payment of cash advance for payment of Cash-for Work (CFW) in the municipality of San Mariano, Isabela    To- MARCIANO DAMEG  under check # 204491 dated 06/25/2021 amounting to P 540,000       CCAM - 50214990    BOOK_MDS CHECK                </t>
  </si>
  <si>
    <t>2021-06-004014</t>
  </si>
  <si>
    <t>To cash advance for the payment of Stipend of Social Pension Program in the municipality of Naguillian, Isabela  To-FRANCO LOPEZ under check # 204580 dated 06/25/2021 amounting to P 354,000.00      SOCPEN  50214990    BOOK_MDS CHECK              JUNE 2021</t>
  </si>
  <si>
    <t>2021-06-004013</t>
  </si>
  <si>
    <t xml:space="preserve">To cash advance for the payment of Stipend of Social Pension Program in the municipality of Benito Soliven, Isabela  To-FRANCO LOPEZ under check # 204581 dated 06/25/2021 amounting to P 372,000.00      SOCPEN  50214990    BOOK_MDS CHECK              JUNE </t>
  </si>
  <si>
    <t>2021-06-004012</t>
  </si>
  <si>
    <t xml:space="preserve">To cash advance for the payment of Stipend of Social Pension Program in the municipality of Tumauini, Isabela  To-FRANCO LOPEZ under check # 204582 dated 06/25/2021 amounting to P 441,000.00     SOCPEN  50214990    BOOK_MDS CHECK              JUNE 2021   </t>
  </si>
  <si>
    <t>2021-06-004011</t>
  </si>
  <si>
    <t xml:space="preserve">To cash advance for the payment of Stipend of Social Pension Program in the municipality of Sto Tomas, Isabela  To-FRANCO LOPEZ under check # 204583 dated 06/25/2021 amounting to P 339,000.00    SOCPEN  50214990    BOOK_MDS CHECK              JUNE 2021   </t>
  </si>
  <si>
    <t>2021-06-004010</t>
  </si>
  <si>
    <t xml:space="preserve">To cash advance for the payment of Stipend of Social Pension Program in the municipality of Sta Maria, Isabela  To-FRANCO LOPEZ under check # 204584 dated 06/25/2021 amounting to     SOCPEN  50214990    BOOK_MDS CHECK              JUNE 2021               </t>
  </si>
  <si>
    <t>2021-06-004009</t>
  </si>
  <si>
    <t xml:space="preserve">To cash advance for the payment of Stipend of Social Pension Program in the municipality of San Pablo, Isabela  To-FRANCO LOPEZ under check # 204585 dated 06/25/2021 amounting to P 219,000.00    SOCPEN  50214990    BOOK_MDS CHECK              JUNE 2021   </t>
  </si>
  <si>
    <t>2021-06-004008</t>
  </si>
  <si>
    <t xml:space="preserve">To cash advance for the payment of Stipend of Social Pension Program in the municipality of Maconacon, Isabela  To-FRANCO LOPEZ under check # 204586 dated 06/25/2021 amounting to P 36,000.00      SOCPEN  50214990    BOOK_MDS CHECK              JUNE 2021  </t>
  </si>
  <si>
    <t>2021-06-004007</t>
  </si>
  <si>
    <t xml:space="preserve">To cash advance for the payment of Stipend of Social Pension Program in the municipality of Ilagan, Isabela  To-FRANCO LOPEZ under check # 204587 dated 06/25/2021 amounting to P 1,530,000.00     SOCPEN  50214990    BOOK_MDS CHECK              JUNE 2021   </t>
  </si>
  <si>
    <t>2021-06-004006</t>
  </si>
  <si>
    <t xml:space="preserve">To recognize payment of cash advance for payment of Cash-for Work (CFW) in the municipality of Tumauini, Isabela    To- MARCIANO DAMEG  under check # 204490 dated 06/25/2021 amounting to P 918,000       CCAM - 50214990    BOOK_MDS CHECK                   </t>
  </si>
  <si>
    <t>2021-06-004005</t>
  </si>
  <si>
    <t xml:space="preserve">To cash advance for the payment of Stipend of Social Pension Program in the municipality of Divilican, Isabela  To-FRANCO LOPEZ under check # 204588 dated 06/25/2021 amounting to P 21,000.00    SOCPEN  50214990    BOOK_MDS CHECK              JUNE 2021    </t>
  </si>
  <si>
    <t>2021-06-004004</t>
  </si>
  <si>
    <t xml:space="preserve">To cash advance for the payment of Stipend of Social Pension Program in the municipality of Cabagan, Isabela  To-FRANCO LOPEZ under check # 204589 dated 06/25/2021 amounting to 558,000.00    SOCPEN  50214990    BOOK_MDS CHECK              JUNE 2021       </t>
  </si>
  <si>
    <t>2021-06-004003</t>
  </si>
  <si>
    <t xml:space="preserve">To cash advance for the payment of Stipend of Social Pension Program in the municipality of Gamu, Isabela  To-MYLENE ATTABAN under check # 204592 dated 06/25/2021 amounting to P 30,000.00    SOCPEN  50214990    BOOK_MDS CHECK              JUNE 2021       </t>
  </si>
  <si>
    <t>2021-06-004002</t>
  </si>
  <si>
    <t xml:space="preserve">To cash advance for the payment of Stipend of Social Pension Program in the municipality of Maddela, Quirino  To-MYLENE ATTABAN under check # 204593 dated 06/25/2021 amounting to P 420,000.00    SOCPEN  50214990    BOOK_MDS CHECK              JUNE 2021   </t>
  </si>
  <si>
    <t>2021-06-004001</t>
  </si>
  <si>
    <t xml:space="preserve">To cash advance for the payment of Stipend of Social Pension Program in the municipality of Saguday, Quirino  To-MYLENE ATTABAN under check # 204594 dated 06/25/2021 amounting to P 120,000.00    SOCPEN  50214990    BOOK_MDS CHECK              JUNE 2021   </t>
  </si>
  <si>
    <t>2021-06-004000</t>
  </si>
  <si>
    <t>To cash advance for the payment of Stipend of Social Pension Program in the municipality of Nagtipunan, Quirino  To-MYLENE ATTABAN under check # 204595 dated 06/25/2021 amounting to P 189,000.00     SOCPEN  50214990    BOOK_MDS CHECK              JUNE 202</t>
  </si>
  <si>
    <t>2021-06-003999</t>
  </si>
  <si>
    <t xml:space="preserve">To recognize payment of cash advance for payment of Cash-for Work (CFW) in the municipality of Luna, Isabela    To- MARCIANO DAMEG  under check # 204489 dated 06/25/2021 amounting to P 540,000    CCAM - 50214990    BOOK_MDS CHECK                          </t>
  </si>
  <si>
    <t>2021-06-003997</t>
  </si>
  <si>
    <t xml:space="preserve">To recognize payment of cash advance for payment of Cash-for Work (CFW) in the municipality of Aparri, Cagayan    To- MARCIANO DAMEG  under check # 204488 dated 06/25/2021 amounting to P  648,000.00      CCAM - 50214990    BOOK_MDS CHECK                  </t>
  </si>
  <si>
    <t>2021-06-003996</t>
  </si>
  <si>
    <t xml:space="preserve">To recognize payment of cash advance for payment of Cash-for Work (CFW) in the municipality of Penablanca, Cagayan    To- MARCIANO DAMEG  under check # 204487 dated 06/25/2021 amounting to P  540,000.00      CCAM - 50214990    BOOK_MDS CHECK              </t>
  </si>
  <si>
    <t>2021-06-003995</t>
  </si>
  <si>
    <t xml:space="preserve">To recognize payment of To cash advance for payment of Cash-for Work (CFW) in the municipality of Aglipay, Quirino    To- MARCIANO DAMEG  under check # 204486 dated 06/25/2021 amounting to P  540,000.00      CCAM - 50214990    BOOK_MDS CHECK              </t>
  </si>
  <si>
    <t>2021-06-003993</t>
  </si>
  <si>
    <t xml:space="preserve">To recognize payment of cash advance for payment of Cash-for Work (CFW) in the municipality of Jones, Isabela    To- MARCIANO DAMEG  under check # 204485 dated 06/25/2021 amounting to P  918,000.00      CCAM - 50214990    BOOK_MDS CHECK                   </t>
  </si>
  <si>
    <t>2021-06-003992</t>
  </si>
  <si>
    <t xml:space="preserve">To cash advance for the payment of Stipend of Social Pension Program in the municipality of Aglipay, Quirino  To-MYLENE ATTABAN under check # 204596 dated 06/25/2021 amounting to P 336,000.00    SOCPEN  50214990    BOOK_MDS CHECK              JUNE 2021   </t>
  </si>
  <si>
    <t>2021-06-003991</t>
  </si>
  <si>
    <t xml:space="preserve">To recognize payment of cash advance for payment of Cash-for Work (CFW) in the municipality of Ramon, Isabela    To- MARCIANO DAMEG  under check # 204484 dated 06/25/2021 amounting to P  540,000.00      CCAM - 50214990    BOOK_MDS CHECK                   </t>
  </si>
  <si>
    <t>2021-06-003990</t>
  </si>
  <si>
    <t xml:space="preserve">To recognize payment of cash advance for payment of Cash-for Work (CFW) in the municipality of Buguey, Cagayan    To- MARCIANO DAMEG  under check # 204483 dated 06/25/2021 amounting to P  648,000.00      CCAM - 50214990    BOOK_MDS CHECK                  </t>
  </si>
  <si>
    <t>2021-06-003989</t>
  </si>
  <si>
    <t xml:space="preserve">To cash advance for the payment of Stipend of Social Pension Program in the municipality of Diffun, Quirino  To-MYLENE ATTABAN under check # 204597 dated 06/25/2021 amounting to P 432,000.00    SOCPEN  50214990    BOOK_MDS CHECK              JUNE 2021    </t>
  </si>
  <si>
    <t>2021-06-003988</t>
  </si>
  <si>
    <t xml:space="preserve">To recognize payment of cash advance for payment of Cash-for Work (CFW) in the municipality of Lallo Cagayan    To- MARCIANO DAMEG  under check # 204482 dated 06/25/2021 amounting to P  918,000.00      CCAM - 50214990    BOOK_MDS CHECK                    </t>
  </si>
  <si>
    <t>2021-06-003987</t>
  </si>
  <si>
    <t xml:space="preserve">To cash advance for the payment of Stipend of Social Pension Program in the municipality of Uyugan, Batanes  To-MYLENE ATTABAN under check # 204598 dated 06/25/2021 amounting to P 15,000.00      SOCPEN  50214990    BOOK_MDS CHECK              JUNE 2021   </t>
  </si>
  <si>
    <t>2021-06-003986</t>
  </si>
  <si>
    <t xml:space="preserve">To recognize payment of cash advance for payment of Cash-for Work (CFW) in the municipality of Gattaran, Cagayan    To- MARCIANO DAMEG  under check # 204481 dated 06/25/2021 amounting to P  918,000.00      CCAM - 50214990    BOOK_MDS CHECK                </t>
  </si>
  <si>
    <t>2021-06-003985</t>
  </si>
  <si>
    <t xml:space="preserve">To recognize payment of cash advance for payment of Cash-for Work (CFW) in the municipality of Alfonso Cabarroguis, Quirino    To- MARCIANO DAMEG  under check # 204480 dated 06/25/2021 amounting to P  648,000.00      CCAM - 50214990    BOOK_MDS CHECK     </t>
  </si>
  <si>
    <t>2021-06-003983</t>
  </si>
  <si>
    <t xml:space="preserve">To cash advance for the payment of Stipend of Social Pension Program in the municipality of Sabtang, Batnes  To-MYLENE ATTABAN under check # 204599 dated 06/25/2021 amounting to P 30,000.00      SOCPEN  50214990    BOOK_MDS CHECK              JUNE 2021   </t>
  </si>
  <si>
    <t>2021-06-003982</t>
  </si>
  <si>
    <t xml:space="preserve">To cash advance for the payment of Stipend of Social Pension Program in the municipality of Mahato, Batanes  To-MYLENE ATTABAN under check # 204600 dated 06/25/2021 amounting to P 36,000.00      SOCPEN  50214990    BOOK_MDS CHECK              JUNE 2021   </t>
  </si>
  <si>
    <t>2021-06-003981</t>
  </si>
  <si>
    <t xml:space="preserve">To recognize payment of cash advance for payment of Cash-for Work (CFW) in the municipality of Alfonso Castaneda, Nueva Vizcaya    To- MARCIANO DAMEG under check # 204479 dated 06/25/2021 amounting to P  540,000.00      CCAM - 50214990    BOOK_MDS CHECK  </t>
  </si>
  <si>
    <t>2021-06-003980</t>
  </si>
  <si>
    <t xml:space="preserve">To cash advance for the payment of Stipend of Social Pension Program in the municipality ofIvana, Batanes  To-MYLENE ATTABAN under check # 204601 dated 06/25/2021 amounting to P 18,000.00    SOCPEN  50214990    BOOK_MDS CHECK              JUNE 2021       </t>
  </si>
  <si>
    <t>2021-06-003979</t>
  </si>
  <si>
    <t>To cash advance for the payment of Stipend of Social Pension Program in the municipality of Quezon, Nueva Vizcaya  To-MYLENE ATTABAN under check # 204602 dated 06/25/2021 amounting to P 165,000.00    SOCPEN  50214990    BOOK_MDS CHECK              JUNE 20</t>
  </si>
  <si>
    <t>2021-06-003978</t>
  </si>
  <si>
    <t>To recognize payment of cash advance for the implementation of Livelihood Assistance Grant (LAG) to the municipality of Aglipay, Quirino    To- PASENCIA ANCHETA  under check # 204478 dated 06/25/2021 amounting to P   696,000.00      SLP - 50214990    BOOK</t>
  </si>
  <si>
    <t>2021-06-003977</t>
  </si>
  <si>
    <t>To cash advance for the payment of Stipend of Social Pension Program in the municipality of Villaverde, Nueva Vizcaya  To-MYLENE ATTABAN under check # 204603 dated 06/25/2021 amounting to P 237,000.00    SOCPEN  50214990    BOOK_MDS CHECK              JUN</t>
  </si>
  <si>
    <t>2021-06-003975</t>
  </si>
  <si>
    <t>To recognize payment of  cash advance for the implementation of Livelihood Assistance Grant (LAG) to the municipality of Maddela, Quirino    To- PASENCIA ANCHETA  under check # 204477 dated 06/25/2021 amounting to P   696,000.00      SLP - 50214990    BOO</t>
  </si>
  <si>
    <t>2021-06-003974</t>
  </si>
  <si>
    <t xml:space="preserve">To recognize payment of cash advance for the implementation of Livelihood Assistance Grant (LAG) to the municipality of Cabarrogouis, Quirino    To- PASENCIA ANCHETA  under check # 204476 dated 06/25/2021 amounting to P  684,000.00      SLP - 50214990    </t>
  </si>
  <si>
    <t>2021-06-003973</t>
  </si>
  <si>
    <t>To recognize payment of cash advance for the implementation of Livelihood Assistance Grant (LAG) to the municipality of Solana, Cagayan    To- PASENCIA ANCHETA  under check # 204475 dated 06/25/2021 amounting to P   2,336,000.00      SLP - 50214990    BOO</t>
  </si>
  <si>
    <t>2021-06-003972</t>
  </si>
  <si>
    <t>To cash advance for the payment of Stipend of Social Pension Program in the municipality of Solano, Nueva Vizcaya  To-MYLENE ATTABAN under check # 204604 dated 06/25/2021 amounting to P 477,000.00    SOCPEN  50214990    BOOK_MDS CHECK              JUNE 20</t>
  </si>
  <si>
    <t>2021-06-003971</t>
  </si>
  <si>
    <t>To cash advance for the payment of Stipend of Social Pension Program in the municipality of Sta Fe, Nueva Vizcaya  To-MYLENE ATTABAN under check # 204605 dated 06/25/2021 amounting to P 192,000.00    SOCPEN  50214990    BOOK_MDS CHECK              JUNE 20</t>
  </si>
  <si>
    <t>2021-06-003970</t>
  </si>
  <si>
    <t>To recognize payment of cash advance for the implementation of Livelihood Assistance Grant (LAG) to the municipality of Quirino, Isabela    To- PASENCIA ANCHETA  under check # 204474 dated 06/25/2021 amounting to P  954,000.00      SLP - 50214990    BOOK_</t>
  </si>
  <si>
    <t>2021-06-003969</t>
  </si>
  <si>
    <t>To cash advance for the payment of Stipend of Social Pension Program in the municipality ofBambang, Nueva Vizcaya  To-MYLENE ATTABAN under check # 204606 dated 06/25/2021 amounting to P 210,000.00    SOCPEN  50214990    BOOK_MDS CHECK              JUNE 20</t>
  </si>
  <si>
    <t>2021-06-003968</t>
  </si>
  <si>
    <t>To recognize payment of cash advance for the implementation of Livelihood Assistance Grant (LAG) to the municipality of Saguday, Quirino    To- PASENCIA ANCHETA  under check # 204473 dated 06/25/2021 amounting to P  812,500.00      SLP - 50214990    BOOK_</t>
  </si>
  <si>
    <t>2021-06-003967</t>
  </si>
  <si>
    <t>To cash advance for the payment of Stipend of Social Pension Program in the municipality of Bayombong, Nueva Vizcaya  To-MYLENE ATTABAN under check # 204607 dated 06/25/2021 amounting to P 150,000.00    SOCPEN  50214990    BOOK_MDS CHECK              JUNE</t>
  </si>
  <si>
    <t>2021-06-003966</t>
  </si>
  <si>
    <t>To cash advance for the implementation of Livelihood Assistance Grant (LAG) to the municipality of Diffun, Quirino  To-PASENCIA  ANCHETA under check # 204616 dated 06/25/2021 amounting to P 1,410,000.00    SLP  50214990    BOOK_MDS CHECK              JUNE</t>
  </si>
  <si>
    <t>2021-06-003965</t>
  </si>
  <si>
    <t xml:space="preserve">To cash advance for the payment of Stipend of Social Pension Program in the municipality of Diadi, Nueva Vizcaya  To-MYLENE ATTABAN under check # 204608 dated 06/25/2021 amounting to P 159,000.00    SOCPEN  50214990    BOOK_MDS CHECK                      </t>
  </si>
  <si>
    <t>2021-06-003964</t>
  </si>
  <si>
    <t xml:space="preserve">To cash advance for the payment of Stipend of Social Pension Program in the municipality of Dupax Del Sur, Nueva Vizcaya  To-MYLENE ATTABAN under check # 204610 dated 06/25/2021 amounting to P 165,000.00    SOCPEN  50214990    BOOK_MDS CHECK              </t>
  </si>
  <si>
    <t>2021-06-003963</t>
  </si>
  <si>
    <t xml:space="preserve">To cash advance for the payment of Stipend of Social Pension Program in the municipality of Alfonso Castaneda, Nueva Vizcaya  To-MYLENE ATTABAN under check # 204611 dated 06/25/2021 amounting to P 87,000.00    SOCPEN  50214990    BOOK_MDS CHECK           </t>
  </si>
  <si>
    <t>2021-06-003962</t>
  </si>
  <si>
    <t xml:space="preserve">To cash advance for the payment of Stipend of Social Pension Program in the municipality of Aritao, Nueva Vizcaya  To-MYLENE ATTABAN under check # 204612 dated 06/25/2021 amounting to P 303,000.00    SOCPEN  50214990    BOOK_MDS CHECK                     </t>
  </si>
  <si>
    <t>2021-06-003961</t>
  </si>
  <si>
    <t xml:space="preserve">To cash advance for the payment of Stipend of Social Pension Program in the municipality of Bagabag, Nueva Vizcaya  To-MYLENE ATTABAN under check # 204613 dated 06/25/2021 amounting to  267,000.00 .      SOCPEN  50214990    BOOK_MDS CHECK                 </t>
  </si>
  <si>
    <t>2021-06-003959</t>
  </si>
  <si>
    <t xml:space="preserve">To cash advance for the payment of Stipend of Social Pension Program in the municipality of Kayapa, Nueva Vizcaya  To-MYLENE ATTABAN under check # 204614 dated 06/25/2021 amounting to P 225,000.00    SOCPEN  50214990       BOOK_MDS CHECK                  </t>
  </si>
  <si>
    <t>2021-06-003958</t>
  </si>
  <si>
    <t xml:space="preserve">To cash advance for the payment of Stipend of Social Pension Program in the municipality of Kasibu, Nueva Vizcaya  To-MYLENE ATTABAN under check # 204615 dated 06/25/2021 amounting to P 342,000.00    SOCPEN  50214990     BOOK_MDS CHECK                    </t>
  </si>
  <si>
    <t>2021-06-003956</t>
  </si>
  <si>
    <t xml:space="preserve">To cash advance for the payment of hired vehicle for Disaster related activities of DRMD for CY 2021  To-CECIL ARAO under check # 204617 dated 06/25/2021 amounting to P 333,500.00    DRRP-DRMD  50299050-03       BOOK_MDS CHECK                             </t>
  </si>
  <si>
    <t>2021-06-003955</t>
  </si>
  <si>
    <t>To cash advance for CFW re: Risk Resiliency-Climate Change Adaptation &amp; Mitigation implementation for 240 beneficiaries in the municipality of Aritao, NV  To-MARCIANO DAMEG under check # 204618 dated 06/25/2021 amounting to P 648,000.00    DRRP-CCAM  5021</t>
  </si>
  <si>
    <t>2021-06-003953</t>
  </si>
  <si>
    <t>To recognize payment of cash advance for Cash for Work re: Risk Resiliency-Climate Change Adaptation &amp; Mitigation implementation for   200 beneficiaries in the Municipality of Diffun, Quirino   To-MARCIANO DAMEG under check # 204619 dated 06/25/2021 amoun</t>
  </si>
  <si>
    <t>2021-06-003952</t>
  </si>
  <si>
    <t>To recognize cashadvance for the payment of stipends of Social Pension Program beneficiaries in the Municipality of Delfin Albano, Isabela  To-FRANCO G. LOPEZ under check # 204590 dated 06/25/2021 amounting to P 375,000.00    SOCIAL PENSION  50214990    B</t>
  </si>
  <si>
    <t>2021-06-003926</t>
  </si>
  <si>
    <t>To recognize cash advance for the payment of stipends of Social Pension Program beneficiaries in the Municipality of Gamu, Isabela   To-FRANCO G. LOPEZ under check # 204591 dated 06/25/2021 amounting to P 270,000.00    SOCIAL PENSION  50214990      BOOK_M</t>
  </si>
  <si>
    <t>2021-06-003922</t>
  </si>
  <si>
    <t xml:space="preserve">To recognize cash advance for the payment of stipends of Social Pension Program beneficiaries in the Municipality of Aparri, Cagayan   To-LAURITA A. CASTAÑEDA under check # 204551 dated 06/25/2021 amounting to P 1,659,000.00    SOCIAL PENSION  50214990   </t>
  </si>
  <si>
    <t>2021-06-003920</t>
  </si>
  <si>
    <t xml:space="preserve">To recognize cash advance for the payment of stipends of Social Pension Program beneficiaries in the Municipality of Baggao, Cagayan  To-LAURITA A. CASTAÑEDA under check # 204552 dated 06/25/2021 amounting to P 810,000.00      SOCIAL PENSION  50214990    </t>
  </si>
  <si>
    <t>2021-06-003918</t>
  </si>
  <si>
    <t xml:space="preserve">To recognize cash advance for the payment of stipends of social pension program beneficiaries in the Municipality of Ballesteros, Cagayan   To-LAURITA CASTAÑEDA under check # 204553 dated 06/25/2021 amounting to P 300,000.00    SOCIAL PENSION  50214990   </t>
  </si>
  <si>
    <t>2021-06-003916</t>
  </si>
  <si>
    <t>To recognize payment of cash advance for Cash for Work re: Risk Resiliency-Climate Change Adaptation &amp; Mitigation implementation for 200 beneficiaries in the Municipality of Dupax Del Norte   To-MARCIANO DAMEG under check # 204620 dated 06/25/2021 amounti</t>
  </si>
  <si>
    <t>2021-06-003861</t>
  </si>
  <si>
    <t>To recognize payment of cash advance for PSP implementation in Swad Batanes  To- AMPARO TOBIAS under Check # 204374 dated 06/24/21 amounting to P 5,000,000.00      PSP/AICS 320104100001000    BOOK _ MDS Check              JUNE 2021    Ck#204374</t>
  </si>
  <si>
    <t>2021-06-004957</t>
  </si>
  <si>
    <t>To recognize payment of financial assistance to Analyn Mabazza of Enrile, Cag. To defray cost of burial intended for her brother Manuel Garcia Jr.  To- D' CARBONEL MEMORIAL CHAPELS under Check # 204320 dated 06/24/21 amounting to P 18,750.00      PSP/AICS</t>
  </si>
  <si>
    <t>2021-06-004955</t>
  </si>
  <si>
    <t>To recognize payment of financial assistance to Jovelyn Valdez of enrile, Cag. to defray cost of burial intended for her father Nolberto Guya  To- D' CARBONEL MEMORIAL CHAPELS under Check # 204319 dated 06/24/21 amounting to P 16,875.00      PSP/AICS 3201</t>
  </si>
  <si>
    <t>2021-06-004954</t>
  </si>
  <si>
    <t>To recognize payment of financial assistance to Alejandro Andres of Penablanca, Cag. to defray cost of burial intended for his father Ricardo Quendangan  To-  D' CARBONEL MEMORIAL CHAPELS under Check # 204318 dated 06/24/21 amounting to P 18,750.00     BO</t>
  </si>
  <si>
    <t>2021-06-004952</t>
  </si>
  <si>
    <t>To recognize payment of  SWEAP  Financial Assistance of SLP employees for the month of June, 2021  To SWEAP FO2 under check# 204435 dated June 24, 2021 amounting to 12,250.00      BOOK JUNE, 2021  MDS CHECK      Ck#204435</t>
  </si>
  <si>
    <t>2021-06-004913</t>
  </si>
  <si>
    <t>To payment of Contribution of SLP MOA Workers for the month of June 2021  To- SWEAP FO2 under check # 204436 dated 06/24/2021 amounting to P 6,280.00    SLP  50211990    BOOK_MDS CHECK              JUNE 2021                       Ck#204436</t>
  </si>
  <si>
    <t>2021-06-004895</t>
  </si>
  <si>
    <t>To recognize payment of Loan for the month of June 2021  To- SWEAP FO2 under Check # 204434 dated 06/24/21 amounting to P 1,735.43       BOOK _ MDS Check              JUNE 2021    Ck#204434</t>
  </si>
  <si>
    <t>2021-06-004872</t>
  </si>
  <si>
    <t>To recognize payment of Contribution for the month of June 2021  To-  SWEAP FO2 under Check # 204433 dated 06/24/21 amounting to P 1,440.00      BOOK _ MDS Check              JUNE 2021    Ck#204433</t>
  </si>
  <si>
    <t>2021-06-004871</t>
  </si>
  <si>
    <t>To recognize payment of Loan of MOA Workers for the month of June 2021  To- SWEAP FO2 under Check # 204429 dated 06/24/21 amounting to P 5,206.26       BOOK _ MDS Check              JUNE 2021    Ck#204429</t>
  </si>
  <si>
    <t>2021-06-004869</t>
  </si>
  <si>
    <t>To recognize payment of Financial Assistance for the month of June 2021  To- SWEAP FO2 under Check # 204427 dated 06/24/21 amounting to P 3,000.00      BOOK _ MDS Check              JUNE 2021    Ck#204427</t>
  </si>
  <si>
    <t>2021-06-004867</t>
  </si>
  <si>
    <t>To recognize payment of health card MOA Workers for the month of May 2021  To- INSULAR HEALTH CARE INC. under Check # 204437 dated 06/24/21 amounting to P 9,750.00    BOOK _ MDS Check              JUNE 2021    Ck#204437</t>
  </si>
  <si>
    <t>2021-06-004865</t>
  </si>
  <si>
    <t>To recognize payment of cash advance for PSP implementation SWAD Quirino  To-  ROSITA MALABAD under Check # 204179 dated 06/16/21 amounting to P 5,000,000.00     PSP/AICS 320104100001000      BOOK _ MDS Check              JUNE 2021    Ck#204179</t>
  </si>
  <si>
    <t>2021-06-004854</t>
  </si>
  <si>
    <t>To recognize payment of cash advance for KKB Balik Probinsya  To-  PASENCIA ANCHETA under Check # 204472 dated 06/24/21 amounting to P 150,750.00     PAMANA- PEACE &amp; DEVT 310100200001000      BOOK _ MDS Check              JUNE 2021    Ck#204472</t>
  </si>
  <si>
    <t>2021-06-004851</t>
  </si>
  <si>
    <t>To recognize payment of cash advance travel expenses of KALAHI CIDSS in Batanes  To- PASENCIA ANCHETA under Check # 204471 dated 06/24/21 amounting to P 35,550.00     PAMANA- PEACE &amp; DEVT 310100200001000    BOOK _ MDS Check              JUNE 2021    Ck#20</t>
  </si>
  <si>
    <t>2021-06-004850</t>
  </si>
  <si>
    <t>To recognize payment of 15 pieces LED bulb 16 watts etal. for 3rd quarter use of RSCC(C.O.D.)  To- IPOWER ELECTRICAL SUPPLY under Check # 204465 dated 06/24/21 amounting to P 4,213.50     FO CONT.    BOOK _ MDS Check              JUNE 2021    Ck#204465</t>
  </si>
  <si>
    <t>2021-06-004848</t>
  </si>
  <si>
    <t xml:space="preserve">To recognize payment of 45 packs full cream milk 1kg/pack-bear brand 900g etal. for the 3rd quarter use of RSCC(C.O.D.)  To- CAGAYAN VALLEY DRUG CORPORATION under Check # 204448 dated 06/24/21 amounting to P 71,904.91     RSCC    BOOK _ MDS Check         </t>
  </si>
  <si>
    <t>2021-06-004846</t>
  </si>
  <si>
    <t>To recognize payment of  COS Worker re: Initial Salary for April 6-30, 2021 and salary May 1-31, 2021  To- STEPHANIE JANE BALLADA under Check # 204438 dated 06/24/21 amounting to P 26,400.00     AICS    BOOK _ MDS Check              JUNE 2021    Ck#204438</t>
  </si>
  <si>
    <t>2021-06-004844</t>
  </si>
  <si>
    <t xml:space="preserve">To recognize payment of 5 bottles movelax 3.3g/ml @ 30ml/bottle for the use of RSCC residents for 2nd quarter  To- MPA PHARMACARE under check# 204447 dated 06/24/21 amounting to P 4,915.42    320101100001000  50203070    BOOK_MDS Check               JUNE </t>
  </si>
  <si>
    <t>2021-06-004557</t>
  </si>
  <si>
    <t>To recognize payment of 72 pcs wheelchair for children (travelling), foldable, and heavy duty for use of children with disability ages 5-19 years old  To- MPA PHARMACARE under check# 204446 dated 06/24/21 amounting to P 274,615.72    320104100001000  5021</t>
  </si>
  <si>
    <t>2021-06-004553</t>
  </si>
  <si>
    <t>To recognize payment of 150pcs plaque (Panagyaman 2020) all glass, etc. for the 7th DSWD founding anniversary celebration   To- PAZALUBBONG PRINTING CENTER under check# 204444 dated 06/24/21 amounting to P 247,401.00    310100100001000  50299030    BOOK_M</t>
  </si>
  <si>
    <t>2021-06-004543</t>
  </si>
  <si>
    <t xml:space="preserve">To recognize payment of cash advance of supplies/materials and tokens for the turn-over and installation ceremonyTo- LLANIESEL CUNTAPAY under check# 204443 dated 06/24/21 amounting to P 25,000.00    350100100001000  50299990    BOOK_MDS Check             </t>
  </si>
  <si>
    <t>2021-06-004538</t>
  </si>
  <si>
    <t>To recognize payment of Financial Assistance for the implementation of Republic Act 10868, also known as "Centenarians Act of 2016"  To- JOSE BERONQUE under check# 204426 dated 06/24/21 amounting to P 100,000.00    320103100002000  50214990    BOOK_MDS Ch</t>
  </si>
  <si>
    <t>2021-06-004517</t>
  </si>
  <si>
    <t xml:space="preserve">To recognize payment of Financial Assistance for the implementation of Republic Act 10868, also known as "Centenarians Act of 2016"  To- ANTONIO BAGASAO under check# 204345 dated 06/24/21 amounting to P 100,000.00    320103100002000  50214990    BOOK_MDS </t>
  </si>
  <si>
    <t>2021-06-004491</t>
  </si>
  <si>
    <t>To recognize payment of Financial Assistance for the implementation of Republic Act 10868, also known as "Centenarians Act of 2016"  To- LUVIZMINDA TORRADO under check# 204344 dated 06/24/21 amounting to P 100,000.00    320103100002000  50214990    BOOK_M</t>
  </si>
  <si>
    <t>2021-06-004489</t>
  </si>
  <si>
    <t>To recognize payment of Financial Assistance for the implementation of Republic Act 10868, also known as "Centenarians Act of 2016"  To- FILOMENA ARUALAN under check# 204343 dated 06/24/21 amounting to P 100,000.00    320103100002000  50214990    BOOK_MDS</t>
  </si>
  <si>
    <t>2021-06-004487</t>
  </si>
  <si>
    <t xml:space="preserve">To recognize payment of Financial Assistance for the implementation of Republic Act 10868, also known as "Centenarians Act of 2016"  To- FELINA PADOLINA under check# 204342 dated 06/24/21 amounting to P 100,000.00    320103100002000  50214990    BOOK_MDS </t>
  </si>
  <si>
    <t>2021-06-004484</t>
  </si>
  <si>
    <t>To recognize payment of Financial Assistance for the implementation of Republic Act 10868, also known as "Centenarians Act of 2016"  To- PAUL BINIAHAN under check# 204335 dated 06/24/21 amounting to P 100,000.00    320103100002000  50214990    BOOK_MDS Ch</t>
  </si>
  <si>
    <t>2021-06-004481</t>
  </si>
  <si>
    <t>To recognize payment of electric bill of POO4, Bayombong, Nueva Vizcaya period covered from May 18, 2021 to June 14, 2021  To- NUEVA VIZCAYA ELECTRIC COOPERATIVE under check# 204313 dated 06/24/21 amounting to P 5,312.54    310100100001000  50204020    BO</t>
  </si>
  <si>
    <t>2021-06-004479</t>
  </si>
  <si>
    <t>To recognize payment of 1 set supply and installation of horizontal blinds roll up, double (3.2m x 1.40m) turquoise color etc for the windows at Promotive Services Division  To- HR CURTAINS &amp; BLINDS under check# 204312 dated 06/24/21 amounting to P 27,347</t>
  </si>
  <si>
    <t>2021-06-004477</t>
  </si>
  <si>
    <t>To recognize payment of foster subsidy for the month of April 2021  To- MAXIMO MERCADO JR. etal under Check # 204469-204470 dated 06/24/21 amounting to P 16,000.00    MAXIMO MERCADO JR. 0000204469 06/24/2021  8,000.00   HENRY BAGASOL   0000204470 06/24/20</t>
  </si>
  <si>
    <t>2021-06-004452</t>
  </si>
  <si>
    <t xml:space="preserve">To recognize payment of 2 units chipping gun for the rehabilitation of 4 cottages at CVRRCY(C.O.D.)  To- ACE HARDWARE PHILIPPINES INC. under Check # 204468 dated 06/24/21 amounting to P 13,249.05     CENTERS 320101100001000      BOOK _ MDS Check          </t>
  </si>
  <si>
    <t>2021-06-004450</t>
  </si>
  <si>
    <t>To recognize payment of 2 sets of counter top wash basin set w/ complete accessories for the construction of Operation Center(C.O.D.)  To- TILE EXPRESS SHOP under Check # 204467 dated 06/24/21 amounting to P 13,262.49     ICTMS 200000100001000      BOOK _</t>
  </si>
  <si>
    <t>2021-06-004447</t>
  </si>
  <si>
    <t>To recognize payment of 2 pcs. motolite battery for SHA 180 and office generator use(C.O.D.)  To- APC CAR CARE CENTER under Check # 204466 dated 06/24/21 amounting to P 15,248.85     TARA 350100100001000      BOOK _ MDS Check              JUNE 2021    Ck#</t>
  </si>
  <si>
    <t>2021-06-004444</t>
  </si>
  <si>
    <t>To recognize payment of 1 unit wheelchair for RSCC use for 2nd Qtr (C.O.D.)  To- MEDIX DEPOT under Check # 204464 dated 06/24/21 amounting to P 3,312.50     CENTERS 320101100001000      BOOK _ MDS Check              JUNE 2021    Ck#204464</t>
  </si>
  <si>
    <t>2021-06-004442</t>
  </si>
  <si>
    <t>To recognize payment of 50 packs full cream powdered milk 1kg/pack bearbrand etc. for the food stockpile of RHWG for 2nd quarter CY 2021  To- MARITON GROCERY under Check # 204463 dated 06/24/21 amounting to P 21,791.80     CENTERS 320101100001000      BOO</t>
  </si>
  <si>
    <t>2021-06-004441</t>
  </si>
  <si>
    <t xml:space="preserve">To recognize payment of 2 pcs. rocking chair melina wood for the use of RSCC residents  To- HAGIYO WOOD WORKS &amp; CRAFT under Check # 204462 dated 06/24/21 amounting to P 9,800.00       CENTERS 320101100001000      BOOK _ MDS Check              JUNE 2021   </t>
  </si>
  <si>
    <t>2021-06-004439</t>
  </si>
  <si>
    <t xml:space="preserve">To recognize payment of financial assistance to Cecilia Dalupan of San Pablo Isa. to defray cost of hospitalization for her spouse Quirino Dalupan  To- DR. RONALD P. GUZMAN MEDICAL CENTER INC. under Check # 204461 dated 06/24/21 amounting to P 23,437.50  </t>
  </si>
  <si>
    <t>2021-06-004437</t>
  </si>
  <si>
    <t>To recognize payment of financial assistance to Lolita Andaya of Tug. City to defray cost of hospitalization for her brother in law Dominador Hautea  To- DIVINE MERCY WELLNESS CENTER INC. under Check # 204460 dated 06/24/21 amounting to P 18,750.00      P</t>
  </si>
  <si>
    <t>2021-06-004434</t>
  </si>
  <si>
    <t>To recognize payment of financial assistance to MRS. ANIARA KRIZIA R. MACUGAY of Bantug, Roxas, Isabela to defray cost of hospitalization for her father, RODRIGO C. MACUGAY  To- ISABELA DOCTORS GENERAL HOSPITAL under check# 204399 dated 06/24/21 amounting</t>
  </si>
  <si>
    <t>2021-06-004433</t>
  </si>
  <si>
    <t>To recognize payment of financial assistance to Isabel Addun of Tug. City to defray cost of burial intended for her brother Rosendo Addun  To- ORTIZ MEMORIAL CHAPEL INC. under Check # 204459 dated 06/24/21 amounting to P 23,526.79      PSP/AICS 3201041000</t>
  </si>
  <si>
    <t>2021-06-004431</t>
  </si>
  <si>
    <t>To recognize payment of financial assistance to Catherine Callueng of Tug. City to defray cost of burial intended for her mother in law Vicenta Callueng  To- ORTIZ MEMORIAL CHAPEL INC. under Check # 204458 dated 06/24/21 amounting to P 23,437.50      PSP/</t>
  </si>
  <si>
    <t>2021-06-004430</t>
  </si>
  <si>
    <t>To recognize payment of financial assistance to Carmelita Perez of Baggao, Cag. to defray cost of hospitalization for her child Maricel Perez  To- DR. RONALD P. GUZMAN MEDICAL CENTER INC. under Check # 204457 dated 06/24/21 amounting to P 23,437.50      P</t>
  </si>
  <si>
    <t>2021-06-004429</t>
  </si>
  <si>
    <t>To recognize payment of financial assistance to MR. GAVINO D. LABUGUIN JR. of Maguirig, Solana, Cagayan to defray cost of hospitalization for his mother, MARCELINA D. LABUGUIN  To- DIVINE MERCY WELLNESS CENTER INC. under check# 204398 dated 06/24/21 amoun</t>
  </si>
  <si>
    <t>2021-06-004428</t>
  </si>
  <si>
    <t>To recognize payment of financial assistance to Kalsea Tamayao of Tug. City to defray cost of hospitalization for her grandmother Federica Bacud  To- ST. PAUL HOSPITAL OF TUGUEGARAO INC. under Check # 204456 dated 06/24/21 amounting to P 48,500.00      PS</t>
  </si>
  <si>
    <t>2021-06-004427</t>
  </si>
  <si>
    <t xml:space="preserve">To provide financial assistance to Vicky Addatu of Tug. City to defray cost of hospitalization for her spouse Gerry Addatu  To:DIVINE MERCY WELLNESS CENTER INC..under check number 204350 dated 6/24/2021 amounting to 28,125.00    PSP  50214990    BOOK_MDS </t>
  </si>
  <si>
    <t>2021-06-004426</t>
  </si>
  <si>
    <t>To recognize payment of financial assistance to Ritz Bassig of Enrile, Cag. to defray cost of hospitalization for her son Symon Bassig  To- ST. PAUL HOSPITAL OF TUGUEGARAO INC. under Check # 204455 dated 06/24/21 amounting to P 97,000.00      PSP/AICS 320</t>
  </si>
  <si>
    <t>2021-06-004424</t>
  </si>
  <si>
    <t>To recognize payment of financial assistance to MS. LORAINE A. ALDENESE of Cabaruan, Naguilian, Isabela to defray cost of hospitalization for her mother, CHOLY V. ARELLANO  To- DR. ESTER R. GARCIA MEDICAL CENTER INC. under check# 204397 dated 06/24/21 amo</t>
  </si>
  <si>
    <t>2021-06-004423</t>
  </si>
  <si>
    <t>To recognize payment of financial assistance to Reden Mallillin of  Tug. City to defray cost of hospitalization for his father Melecio Mallillin  To- ST. PAUL HOSPITAL OF TUGUEGARAO INC. under Check # 204454 dated 06/24/21 amounting to P 19,400.00      PS</t>
  </si>
  <si>
    <t>2021-06-004422</t>
  </si>
  <si>
    <t xml:space="preserve">To provide financial assistance to Glenda Bautista of Solana, Cag. to defray cost of hospitalization for her husband Wilfredo Bautista  To:DIVINE MERCY WELLNESS CENTER INC..under check number 204349 dated 6/24/2021 amounting to 18,750.00    PSP  50214990 </t>
  </si>
  <si>
    <t>2021-06-004421</t>
  </si>
  <si>
    <t>To recognize payment of financial assistance to Myra Masigan of Sta. Maria Isa. to defray cost of hospitalization for her father Melanio Masigan  To- DIVINE MERCY WELLNESS CENTER INC. under Check # 204453 dated 06/24/21 amounting to P 93,750.00      PSP/A</t>
  </si>
  <si>
    <t>2021-06-004420</t>
  </si>
  <si>
    <t xml:space="preserve">To recognize payment of financial assistance to Benjamin Gervacio of Cabatuan, Isa. to defray cost of hospitalization for his mother Fe Gervacio  To- ISABELA UNITED DOCTORS MEDICAL CENTER INC under Check # 204452 dated 06/24/21 amounting to P 23,437.50   </t>
  </si>
  <si>
    <t>2021-06-004419</t>
  </si>
  <si>
    <t>To recognize payment of financial assistance to Yolanda Maglague of Santiago City, Isa. to defray cost of hospitalization for her mother Agatona Dela Cruz  To- CALLANG GENERAL HOSPITAL AND MEDICAL CENTER INC under Check # 204451 dated 06/24/21 amounting t</t>
  </si>
  <si>
    <t>2021-06-004417</t>
  </si>
  <si>
    <t>To recognize payment of financial assistance to Boy Guillermo of San Mateo, Isa. to defray cost of hospitalization for his father Rene Guillermo  To- SANTIAGO MEDICAL CITY under Check # 204450 dated 06/24/21 amounting to P 46,875.00      PSP/AICS 32010410</t>
  </si>
  <si>
    <t>2021-06-004416</t>
  </si>
  <si>
    <t>To provide financial assistance to John Mikko Alamon of Echague, Isa. to defray cost of hospitalization for his child Santiago Alamon  To:DR. ESTER R. GARCIA MEDICAL CENTER INC.under check number 204348 dated 6/24/2021 amounting to 29,100.00    PSP  50214</t>
  </si>
  <si>
    <t>2021-06-004414</t>
  </si>
  <si>
    <t>To recognize payment of financial assistance to Carlos Pascua of Cauayan City, Isa. to defray cost of hospitalization for his spouse Ruby Pascua  To- CAUAYAN MEDICAL SPECIALIST HOSPITAL under Check # 204449 dated 06/24/21 amounting to P 29,100.00      PSP</t>
  </si>
  <si>
    <t>2021-06-004413</t>
  </si>
  <si>
    <t>To provide financial assistance to Primo Telan of Naguilian, Isa. to defray cost of hospitalization of for his spouse Carmencita Telan  To:DR. ESTER R. GARCIA MEDICAL CENTER INC.under check number 204347 dated 6/24/2021 amounting to 19,400.00    PSP  5021</t>
  </si>
  <si>
    <t>2021-06-004412</t>
  </si>
  <si>
    <t xml:space="preserve">To recognize payment of cash advance for CFW re: Risk Resiliency-Climate Change Adaptation &amp; Mitigation implementation for 340 beneficiaries in the municipality of Solano, Nueva Vizcaya  To- MARCIANO DAMEG under Check # 204445 dated 06/24/21 amounting to </t>
  </si>
  <si>
    <t>2021-06-004411</t>
  </si>
  <si>
    <t>To recognize payment of cash advance for the implementation of Livelihood Assistance Grant (LAG)  To- PASENCIA ANCHETA under Check # 204439-204442 dated 06/24/21 amounting to P 4,502,000.00    Aparri, Cag. 0000204439 06/24/2021  2,245,000.00   Jones, Isa.</t>
  </si>
  <si>
    <t>2021-06-004409</t>
  </si>
  <si>
    <t xml:space="preserve">To provide financial assistance to Karen Yarcia of Cabatuan, Isa. to defray cost of hospitalization for her father Jesus Yarcia  To:DR. ESTER R. GARCIA MEDICAL CENTER INC.under check number 204346 dated 6/24/2021 amountinhg to 24,250.00    PSP  50214990  </t>
  </si>
  <si>
    <t>2021-06-004408</t>
  </si>
  <si>
    <t>To recognize payment of financial assistance to Erica Faye Del Rosario of Tug. City, Cag. to defray cost of burial for her mother Felisa Del Rosario  To- ORTIZ MEMORIAL CHAPEL INC. under Check # 204428 dated 06/24/21 amounting to P 14,062.50      PSP/AICS</t>
  </si>
  <si>
    <t>2021-06-004404</t>
  </si>
  <si>
    <t>To recognize payment of financial assistance to Joseph Tuliao of Echague, Isa. to defray cost of hospitalization for his mother Josephine Legaspi  To- SANTIAGO MEDICAL CITY under Check # 204425 dated 06/24/21 amounting to P 65,625.00      PSP/AICS 3201041</t>
  </si>
  <si>
    <t>2021-06-004402</t>
  </si>
  <si>
    <t>To recognize payment of financial assistance to Mary Grace Arellano of Tug. City to defray cost of burial intended for her mother Aurora Belza  To- ORTIZ MEMORIAL CHAPEL INC. under Check # 204424 dated 06/24/21 amounting to P 11,250.00      PSP/AICS 32010</t>
  </si>
  <si>
    <t>2021-06-004401</t>
  </si>
  <si>
    <t>To recognize payment of financial assistance to Alice Itan of Tug. City, Cag. to defray cost of burial intended for her father Roberto Siddayao  To- ORTIZ MEMORIAL CHAPEL INC. under Check # 204423 dated 06/24/21 amounting to P 18,750.00      PSP/AICS 3201</t>
  </si>
  <si>
    <t>2021-06-004400</t>
  </si>
  <si>
    <t>To recognize payment of financial assistance to Amalia Dapon of Santiago City, Isa. to defray cost of hospitalization for her husband Noel Dapon  To- SANTIAGO MEDICAL CITY under Check # 204422 dated 06/24/21 amounting to P 46,875.00      PSP/AICS 32010410</t>
  </si>
  <si>
    <t>2021-06-004399</t>
  </si>
  <si>
    <t xml:space="preserve">To recognize payment of financial assistance to Ramil Galera of San Guillermo, Isa. to defray cost of hospitalization for his cousin Jonathan Mazon  To- ADVENTIST HOSPITAL-SANTIAGO CITY INC. under Check # 204421 dated 06/24/21 amounting to P 29,100.00    </t>
  </si>
  <si>
    <t>2021-06-004398</t>
  </si>
  <si>
    <t xml:space="preserve">To recognize payment of financial assistance to Joey Manuel of Santiago City, Isa. to defray cost of hospitalization for his mother Gloria Manuel  To- ADVENTIST HOSPITAL-SANTIAGO CITY INC. under Check # 204420 dated 06/24/21 amounting to P 29,100.00      </t>
  </si>
  <si>
    <t>2021-06-004397</t>
  </si>
  <si>
    <t xml:space="preserve">To recognize payment of financial assistance to Purificacion Calimag of Enrile, Cag. to defray cost of hospitalization for her daugther Jelanie Ugaddan  To- ST. PAUL HOSPITAL OF TUGUEGARAO INC. under Check # 204419 dated 06/24/21 amounting to P 70,686.88 </t>
  </si>
  <si>
    <t>2021-06-004396</t>
  </si>
  <si>
    <t xml:space="preserve">To recognize payment of financial assistance to Tyrone Buck of Santiago City, Isa. to defray cost of hospitalization for himself  To- SANTIAGO MEDICAL CITY under Check # 204418 dated 06/24/21 amounting to P 46,875.00      PSP/AICS 320104100001000    BOOK </t>
  </si>
  <si>
    <t>2021-06-004395</t>
  </si>
  <si>
    <t>To recognize payment of financial assistance to Aetwelve Martinez of Gamu, Isa. to defray cost of hospitalization for himself  To- SANTIAGO MEDICAL CITY under Check # 204417 dated 06/24/21 amounting to P 28,125.00      PSP/AICS 320104100001000    BOOK _ M</t>
  </si>
  <si>
    <t>2021-06-004393</t>
  </si>
  <si>
    <t>To recognize payment of financial assistance to Giovani Alota of Roxas, Isa. to defray cost of hospitalization for her father Ernesto Alota  To- SANTIAGO MEDICAL CITY under Check # 204416 dated 06/24/21 amounting to P 22,500.57      PSP/AICS 3201041000010</t>
  </si>
  <si>
    <t>2021-06-004392</t>
  </si>
  <si>
    <t>To recognize payment of To provide financial assistance to Ryan Lungayan of Alicia, Isa. to defray cost of hospitalization for his father Fedelito Lungayan  To- SANTIAGO MEDICAL CITY under Check # 204415 dated 06/24/21 amounting to P 28,125.00      PSP/AI</t>
  </si>
  <si>
    <t>2021-06-004391</t>
  </si>
  <si>
    <t>To recognize payment of financial assistance to Rosie Capili of Enrile, Cag. to defray cost of hospitalization for her common law husband Richard Bunagan  To- ST. PAUL HOSPITAL OF TUGUEGARAO INC. under Check # 204414 dated 06/24/21 amounting to P 67,900.0</t>
  </si>
  <si>
    <t>2021-06-004387</t>
  </si>
  <si>
    <t>To recognize payment of financial assistance to Emma Javier of Tug. City to defray cost of hospitalization for her daugther Austine Javier  To- ST. PAUL HOSPITAL OF TUGUEGARAO INC. under Check # 204413 dated 06/24/21 amounting to P 42,263.22      PSP/AICS</t>
  </si>
  <si>
    <t>2021-06-004386</t>
  </si>
  <si>
    <t>To recognize payment of financial assistance to Kenneth Bacani of Tumauini, Isa to defray cost of hospitalization for his son Keith Leonzo Bacani  To- ST. PAUL HOSPITAL OF TUGUEGARAO INC. under Check # 204412 dated 06/24/21 amounting to P 58,200.00      P</t>
  </si>
  <si>
    <t>2021-06-004385</t>
  </si>
  <si>
    <t xml:space="preserve">To recognize payment of financial assistance to Roque Taguinod of  Enrile, Cag. to defray cost of hospitalization for his son Rovick Kenneth Taguinod  To- ST. PAUL HOSPITAL OF TUGUEGARAO INC. under Check # 204411 dated 06/24/21 amounting to P 58,200.00   </t>
  </si>
  <si>
    <t>2021-06-004383</t>
  </si>
  <si>
    <t xml:space="preserve">To recognize payment of financial assistance to Chester Karl Manuel of Piat, Cag. to defray cost of hospitalization for his mother Josefina Manuel  To- ST. PAUL HOSPITAL OF TUGUEGARAO INC. under Check # 204410 dated 06/24/21 amounting to P 19,400.00      </t>
  </si>
  <si>
    <t>2021-06-004380</t>
  </si>
  <si>
    <t>To recognize payment of financial assistance to Claudelyn Manicap of Tug. City to defray cost of hospitalization for her mother Marlyn Claveria  To- ST. PAUL HOSPITAL OF TUGUEGARAO INC. under Check # 204409 dated 06/24/21 amounting to P 48,500.00      PSP</t>
  </si>
  <si>
    <t>2021-06-004378</t>
  </si>
  <si>
    <t>To recognize payment of financial assistance to Jade Mark Pascua of Cauayan City to defray cost of hospitalization for his mother Mercedita Panaga  To- CALLANG GENERAL HOSPITAL AND MEDICAL CENTER INC under Check # 204408 dated 06/24/21 amounting to P 28,1</t>
  </si>
  <si>
    <t>2021-06-004376</t>
  </si>
  <si>
    <t xml:space="preserve">To recognize payment of 3 pcs. map gas tank-blaze barnd etal. for maintenance of aircondition units in FO2 (COD)  To- ROLETH CAR AIRCON &amp; REF PARTS AND SALES under Check # 204407 dated 06/24/21 amounting to P  17,859.37     DRRP 330100100001000      BOOK </t>
  </si>
  <si>
    <t>2021-06-004375</t>
  </si>
  <si>
    <t>To recognize payment of 126 packs  scouring pad 5 pcs per pack etal. for use of FO2 satelite offices for CY 2021 (C.O.D.)  To- ELINA'S COMMERCIAL under Check # 204406 dated 06/24/21 amounting to P  3,993.50     PSP/AICS 320104100001000      BOOK _ MDS Che</t>
  </si>
  <si>
    <t>2021-06-004373</t>
  </si>
  <si>
    <t>To recognize payment of financial assistance to Marivic Pascual of Lasam, Cag. to defray cost of hospitalization for her daughter Jennete Pascual  To- ST. PAUL HOSPITAL OF TUGUEGARAO INC. under Check # 204405 dated 06/24/21 amounting to P 19,400.00      P</t>
  </si>
  <si>
    <t>2021-06-004371</t>
  </si>
  <si>
    <t>To recognize payment of financial assistance to Lilibeth Guillermo of Solana, Cag. to defray cost of hospitalization for her nephew John Carlo Guillermo  To- ST. PAUL HOSPITAL OF TUGUEGARAO INC. under Check # 204404 dated 06/24/21 amounting to P 19,400.00</t>
  </si>
  <si>
    <t>2021-06-004370</t>
  </si>
  <si>
    <t>To recognize payment of financial assistance to Mark Taguinod of Tug. City to defray cost of hospitalization for his child Viel Taguinod  To- ST. PAUL HOSPITAL OF TUGUEGARAO INC. under Check # 204403 dated 06/24/21 amounting to P 19,400.00      PSP/AICS 3</t>
  </si>
  <si>
    <t>2021-06-004369</t>
  </si>
  <si>
    <t>To recognize payment of financial assistance to Herzon Guzman of Tug. City to defray cost of burial intended for his mother Bella Guzman  To- ORTIZ MEMORIAL CHAPEL INC. under Check # 204402 dated 06/24/21 amounting to P 18,750.00      PSP/AICS 32010410000</t>
  </si>
  <si>
    <t>2021-06-004368</t>
  </si>
  <si>
    <t>To recognize payment of financial assistance to Rosallie  Soriano of Tug. City to defray cost of burial intended for her father Romulo Robles  To- ORTIZ MEMORIAL CHAPEL INC. under Check # 204401 dated 06/24/21 amounting to P 10,781.25      PSP/AICS 320104</t>
  </si>
  <si>
    <t>2021-06-004367</t>
  </si>
  <si>
    <t>To recognize payment of financial assistance to Dahlia Casco of Iguig, Cag. to defray cost of hospitalization for her spouse Emerito Casco  To- ST. PAUL HOSPITAL OF TUGUEGARAO INC. under Check # 204400 dated 06/24/21 amounting to P  72,750.00     PSP/AICS</t>
  </si>
  <si>
    <t>2021-06-004366</t>
  </si>
  <si>
    <t>To provide financial assistance to Gemmalyn Serrano of Naguilian, Isa. to defray cost of hospitalization for his father Virgilio Aggari  To:CAUAYAN MEDICAL SPECIALIST HOSPITAL under check number 204341 dated 6/24/2021 amountinhg to 97,000.00    PSP  50214</t>
  </si>
  <si>
    <t>2021-06-004365</t>
  </si>
  <si>
    <t>To provide financial assistance to Beverly Lagula to defray cost of hospitalization for her mother in law Anita Lagula  To:CAUAYAN MEDICAL SPECIALIST HOSPITAL under check number 204340 dated 6/24/2021 amountinhg to 97,000.00    PSP  50214990    BOOK_MDS C</t>
  </si>
  <si>
    <t>2021-06-004364</t>
  </si>
  <si>
    <t xml:space="preserve">To provide financial assistance to Lourdes Lelina to defray cost of hospitalization for her spouse Samuel Lelina  To:CAUAYAN MEDICAL SPECIALIST HOSPITAL under check number 204339 dated 6/24/2021 amountinhg to 72,750.00    PSP  50214990    BOOK_MDS Check  </t>
  </si>
  <si>
    <t>2021-06-004363</t>
  </si>
  <si>
    <t>To provide financial assistance to Charlie Tolentino of Cauayan City, Isa. to defray cost of hospitalization for his father Saturnino Tolentino  To:CAUAYAN MEDICAL SPECIALIST HOSPITAL under check number 204338 dated 6/24/2021 amountinhg to 72,750.00    PS</t>
  </si>
  <si>
    <t>2021-06-004362</t>
  </si>
  <si>
    <t>To provide financial assistance to Jomel Felipe Balbido to defray cost of hospitalization for his father Apolonio Balbido  To:CAUAYAN MEDICAL SPECIALIST HOSPITAL under check number 204337 dated 6/24/2021 amountinhg to 48,500.00    PSP  50214990    BOOK_MD</t>
  </si>
  <si>
    <t>2021-06-004361</t>
  </si>
  <si>
    <t xml:space="preserve">To provide financial assistance to Joericie Leon of Solana, Cag. to defray cost of hospitalization for his brother Jorge De Leon  To:ST. PAUL HOSPITAL OF TUGUEGARAO INC. under check number 204336 dated 6/24/2021 amountinhg to 24,250.00    PSP  50214990   </t>
  </si>
  <si>
    <t>2021-06-004360</t>
  </si>
  <si>
    <t>To provide financial assistance to Janelyn Dagang of Quezon, Isa. to defray cost of hospitalization for her sister Sharon Gervacio  To:ISABELA SOUTH  SPECIALIST HOSPITAL INC. under check number 204334 dated 6/24/2021 amountinhg to 75,000.00    PSP  502149</t>
  </si>
  <si>
    <t>2021-06-004359</t>
  </si>
  <si>
    <t>To provide financial assistance to Julie Mae Abaya of Jones, Isa. to defray cost of hospitalization for her father in law Regie Abaya  To:ADVENTIST HOSPITAL-SANTIAGO CITY INC. under check number 204333 dated 6/24/2021 amountinhg to 97,000.00    PSP  50214</t>
  </si>
  <si>
    <t>2021-06-004354</t>
  </si>
  <si>
    <t>To provide financial assistance to William Dominfo of Jones, Isa. to defray cost of hospitalization for his son Ryan Domingo  To:ADVENTIST HOSPITAL-SANTIAGO CITY INC. under check number 204332 dated 6/24/2021 amountinhg to 97,000.00    PSP  50214990    BO</t>
  </si>
  <si>
    <t>2021-06-004352</t>
  </si>
  <si>
    <t>To provide financial assistance to Danilo Alota of San Isidro, Isa. to defray cost of hospitalization for himself  To:ADVENTIST HOSPITAL-SANTIAGO CITY INC. under check number 204331 dated 6/24/2021 amountinhg to 97,000.00    PSP  50214990    BOOK_MDS Chec</t>
  </si>
  <si>
    <t>2021-06-004349</t>
  </si>
  <si>
    <t xml:space="preserve">To provide financial assistance to Helen Banares of Jones, Isa. to defray cost of hospitalization for her father Mariano Banares  To:ADVENTIST HOSPITAL-SANTIAGO CITY INC. under check number 204330 dated 6/24/2021 amountinhg to 48,500.00    PSP  50214990  </t>
  </si>
  <si>
    <t>2021-06-004347</t>
  </si>
  <si>
    <t>To provide financial assistance to Eralyn Caluya of Jones, Isa. to defray cost of hospitalization for her spouse Maxon Caluya  To:ADVENTIST HOSPITAL-SANTIAGO CITY INC. under check number 204329 dated 6/24/2021 amountinhg to 48,500.00    PSP  50214990    B</t>
  </si>
  <si>
    <t>2021-06-004346</t>
  </si>
  <si>
    <t>To provide financial assistance to Amado Telan of San Mariano, Isa. to defray cost of hospitalization for his wife Cherry Pie Telan  To:ADVENTIST HOSPITAL-SANTIAGO CITY INC. under check number 204328 dated 6/24/2021 amountinhg to 38,800.00    PSP  5021499</t>
  </si>
  <si>
    <t>2021-06-004343</t>
  </si>
  <si>
    <t xml:space="preserve">To provide financial assistance to Mary Ann Ginorella pf Santiago City, Isa. To defray cost of hospitalization for her child June Milnie Huelgas  To:ADVENTIST HOSPITAL-SANTIAGO CITY INC. under check number 204327 dated 6/24/2021 amountinhg to 37,977.44   </t>
  </si>
  <si>
    <t>2021-06-004339</t>
  </si>
  <si>
    <t>To provide financial assistance to Jerry Allado of Cordon, Isa. to defray cost of hospitalization for his son Crisanto Allado  To:ADVENTIST HOSPITAL-SANTIAGO CITY INC. under check number 204326 dated 6/24/2021 amountinhg to 29,100.00    PSP  50214990    B</t>
  </si>
  <si>
    <t>2021-06-004332</t>
  </si>
  <si>
    <t>To provide financial assistance to Jimmy Pidlaon of San Agustin, Isa. to defray cost of hospitalization for his son Jimmy Pidlaon Jr.  To:ADVENTIST HOSPITAL-SANTIAGO CITY INC. under check number 204325 dated 6/24/2021 amountinhg to 57,230.00    PSP  50214</t>
  </si>
  <si>
    <t>2021-06-004330</t>
  </si>
  <si>
    <t xml:space="preserve">To provide financial assistance to Mary Flor Biduya of Santiago City, Isa. to defray cost of hospitalization for her common law spouse Jerry Agua  To:ADVENTIST HOSPITAL-SANTIAGO CITY INC..under check number 204324 dated 6/24/2021 amountinhg to 77,600.00  </t>
  </si>
  <si>
    <t>2021-06-004325</t>
  </si>
  <si>
    <t xml:space="preserve">To provide financial assistance to Normita Mateo of Jones, Isa. to defray cost of hospitalization for her grand daugther Julian Mae Cudanes  To:ADVENTIST HOSPITAL-SANTIAGO CITY INC..under check number 204323 dated 6/24/2021 amountinhg to 84,390.00    PSP </t>
  </si>
  <si>
    <t>2021-06-004321</t>
  </si>
  <si>
    <t>To provide financial assistance to Herminia Tamayaon of  Tug. City to defray cost of burial intended for her husband Ariel Tamayao  To:ORTIZ MEMORIAL CHAPEL INC.under check number 204322 dated 6/24/2021 amountinhg to 23,437.50    PSP  50214990    BOOK_MDS</t>
  </si>
  <si>
    <t>2021-06-004320</t>
  </si>
  <si>
    <t>To provide financial assistance to Lorna Daquioag of Penablanca, Cag. to defray cost of burial intended for her spouse Edsaimon Daquioag  To:ORTIZ MEMORIAL CHAPEL INC.under check number 204321 dated 6/24/2021 amountinhg to 23,437.50    PSP  50214990    BO</t>
  </si>
  <si>
    <t>2021-06-004318</t>
  </si>
  <si>
    <t xml:space="preserve">To provide financial assistance to Daisy Quilates of Roxas, Isa. to defray cost of hospitalization of her brother in law Roberto Quilates  To:SOLLER GENERAL HOSPITAL INC. under check number 204317 dated 6/24/2021 amountinhg to 97,000.00    PSP  50214990  </t>
  </si>
  <si>
    <t>2021-06-004314</t>
  </si>
  <si>
    <t xml:space="preserve">To provide financial assistance to Harrison Guyud of San Guillermo, Isa. to defray cost of hospitalization of his father in law Nardito Agponol  To:TOMAS-CACAL MEDICAL CLINIC AND HOSPITAL under check number 204316 dated 6/24/2021 amountinhg to 48,500.00  </t>
  </si>
  <si>
    <t>2021-06-004308</t>
  </si>
  <si>
    <t>To provide financial assistance to Lovely Joyce Paguyo of Aritao, NV to defray cost of burial intended for her aunt Brigida Apongol  To:CHRISTIAN J FUNERAL HOMES  under check number 204315 dated 6/24/2021 amountinhg to 23,437.50    PSP  50214990    BOOK_M</t>
  </si>
  <si>
    <t>2021-06-004299</t>
  </si>
  <si>
    <t>To recognize payment of cash advance for CFW re: Risk Resiliency-Climate Change Adaptation &amp; Mitigation implementation for 340 beneficiaries in the municipality of Kasibu, NV  To:MARCIANO DAMEG under check number 204314 dated 6/24/2021 amounting to 918,00</t>
  </si>
  <si>
    <t>2021-06-004294</t>
  </si>
  <si>
    <t xml:space="preserve">To provide financial assistance to Ms. Jane Fabros to  defray cost of hospitalization of her father Jaime Orate  To:DE VERA MEDICAL CENTER INC. under check number 204300 dated 6/18/2021 amountinhg to 97,000.00    PSP  50214990    BOOK_MDS Check           </t>
  </si>
  <si>
    <t>2021-06-004264</t>
  </si>
  <si>
    <t>To recognize payment of cash advance for PSP implementation in CIU  To- CECILIA TURINGAN under check# 204310 dated 06/24/21 amounting to P 10,000,000.00    PSP AICS  50214990    BOOK_MDS Check                JUNE 2021      Ck#204310</t>
  </si>
  <si>
    <t>2021-06-004261</t>
  </si>
  <si>
    <t>To recognize payment of financial assistance to Ms. Rowena H. Sabbaluca of Sandiat West,San Manuel to defray cost of hospital bill of her child Roseben D. Hipolito  To- Cauayan Medical Specialists Hospital under Check # 204396 dated 6/24/2021 amounting to</t>
  </si>
  <si>
    <t>2021-06-003849</t>
  </si>
  <si>
    <t>To recognize payment of  financial assistance to  Maricon Reyes to defray cost of hospitalization of her mother-in-law Patricia Rumbaoa  To  Cauayan Medical Specialists Hospital. under check# 204388 dated June 24, 2021 amounting to 48,500.00    3201041000</t>
  </si>
  <si>
    <t>2021-06-003848</t>
  </si>
  <si>
    <t>To recognize payment of  financial assistance to Adelina Gaspar to defray cost of hospitalization of her  father Edilberto Gaspar  To  Adventist Hospital-Santiago City Inc.. under check# 204187 dated June 24, 2021 amounting to 48,500.00    320104100001000</t>
  </si>
  <si>
    <t>2021-06-003847</t>
  </si>
  <si>
    <t>To recognize payment of financial assistance to Mr. John Tarun of Pengue Ruyu, Tuguegarao to defray cost of hospital bill of his father Jose D. Tarun  To- Cagayan United Doctors Medical Center under Check # 204395 dated 6/24/2021 amounting to P  70,312.50</t>
  </si>
  <si>
    <t>2021-06-003846</t>
  </si>
  <si>
    <t>To recognize payment of  financial assistance to  Dianne  Clarisse Almazan to defray cost of hospitalization of her mother Mercedita Almazan  To  Adventist Hospital-Santiago City Inc.. under check# 204186 dated June 24, 2021 amounting to 29,100.00    3201</t>
  </si>
  <si>
    <t>2021-06-003845</t>
  </si>
  <si>
    <t xml:space="preserve">To recognize payment of  financial assistance to Francisco Palogan to defray cost of hospitalization of his father Ernesto Palogan  To Divine Mercy Wellness Center, Inc.. under check# 204385 dated June 24, 2021 amounting to 18,750.00      320104100001000 </t>
  </si>
  <si>
    <t>2021-06-003844</t>
  </si>
  <si>
    <t>To recognize financial assistance to Mrs. Marilyn C. Bedaña of Gumbauan, Echague Isabela to defray cost of hospitalization for her brother in law Jaime D. BEDAÑA   To-CAUAYAN MEDICAL SPECIALIST HOSPITAL under check # 204391 dated 06/24/2021 amounting to P</t>
  </si>
  <si>
    <t>2021-06-003842</t>
  </si>
  <si>
    <t xml:space="preserve">To provide financial assistance to Mr. Anthony M. Salvador of San Anders, Cabatuan Isabela to defray cost of hospitalization for his cousin, Armalito L. Marinduque   To- CAUAYAN MEDICAL SPECIALISTS HOSPITAL under check # 204390 dated 06/24/2021 amounting </t>
  </si>
  <si>
    <t>2021-06-003841</t>
  </si>
  <si>
    <t>To recognize payment of financial assistance to Mr. Reymon Santiago of Victoria, Alicia to defray cost of hospital bill of his spouse Mayneth Santiago  To- Aventist Hospital-Santiago City Inc. under Check # 204394 dated 6/24/2021 amounting to P  72,750.00</t>
  </si>
  <si>
    <t>2021-06-003840</t>
  </si>
  <si>
    <t>To recognize payment of financial assistance to Ms. Mae-Rich Casmher M. Labasan of Calaocan, Alicia Isabela to defray cost of hospitalization for her uncle, Ramon N. Macapugay   To-CAUAYAN MEDICAL SPECIALISTS HOSPITAL under check # 204389 dated 06/24/2021</t>
  </si>
  <si>
    <t>2021-06-003839</t>
  </si>
  <si>
    <t>To recognize financial asistance to MRS. LORENZA O. MACAYAN of Aneg, Delfin Albano Isabela to defray cost of hospitalization of her cousin, HOMER O. ABAD   To-CAUAYAN MEDICAL SPECIALIST HOSPITAL under check # 204393 dated 06/24/2021 amounting to P 48,500.</t>
  </si>
  <si>
    <t>2021-06-003838</t>
  </si>
  <si>
    <t>To recognize financial assistance to Mr. Francisco Ignacio C. Ramirez IV of Purok 3, Roxas, Nagulian Isabela to defray cost of hospitalization for his child   Francisco Ignacio M. Ramirez IX   To-CAUAYAN MEDICAL SPECIALIST HOSPITAL under check # 204392 da</t>
  </si>
  <si>
    <t>2021-06-003837</t>
  </si>
  <si>
    <t xml:space="preserve">To recognize payment of occupational therapy session of 6 residents,speech re-evaluation of 1 resident and speech initial evaluation of 1 resident  To-MONICA ANDREA BANEZ under check # 204384 dated 06/24/2021 amounting to P 19,350.00    CENTERS  50214990 </t>
  </si>
  <si>
    <t>2021-06-003836</t>
  </si>
  <si>
    <t>To recognize payment of financial assistance to Mrs. Marilyn C. Noces of Patul, Santiago City to defray cost of hospital bill of her child Ederlyn Noces  To- Callang General Hospital and Medical Center Inc. under Check # 204383 dated 6/24/2021 amounting t</t>
  </si>
  <si>
    <t>2021-06-003831</t>
  </si>
  <si>
    <t>To recognize payment of financial assistance to Mr Ryan D. Roderos of Nabbuan, Santiago City to defray cost of hospital bill of his mother Felisa Dela Cruz  To- Callang General Hospital and Medical Center Inc. under Check # 204382 dated 6/24/2021 amountin</t>
  </si>
  <si>
    <t>2021-06-003829</t>
  </si>
  <si>
    <t>To recognize payment of financial assistance to Mrs. Jovelyn A. Mapalad of Patul, Santiago City to defray cost of hospital bill of her spouse Federico Mapalad  To- Callang General Hospital and Medical Center Inc. under Check # 204381 dated 6/24/2021 amoun</t>
  </si>
  <si>
    <t>2021-06-003827</t>
  </si>
  <si>
    <t>To recognize payment of financial assistance to Mrs. Roda O. Culangan of Macanao, Luna, Isabela to defray cost of hospital bill of her child Jenny O.  Culangan  To- Cauayan Medical Specialists Hospital under Check # 204380 dated 6/24/2021 amounting to P38</t>
  </si>
  <si>
    <t>2021-06-003825</t>
  </si>
  <si>
    <t xml:space="preserve">To recognize payment of financial assistance to Ms, Namnama T. Nalapo of San Ramon, Aurora, Isabela to defray cost of hospital bill of her mother Regina Nalapo  To- Cauayan Medical Specialists Hospital under Check # 204379 dated 6/24/2021 amounting to P  </t>
  </si>
  <si>
    <t>2021-06-003823</t>
  </si>
  <si>
    <t>To recognize payment of financial assistance to Ms. Krystle Joy Nerida of Villa Capuchino, Naguilian, Isabela to defray cost of hospital bill of her grandmother Gliceria A. Ceballos  To- Cauayan Medical Specialists Hospital under Check # 204378 dated 6/24</t>
  </si>
  <si>
    <t>2021-06-003821</t>
  </si>
  <si>
    <t>To recognize payment of financial assistance to Mr. Aaron Ivan G. Gonzales of San Fermin, Cauayan City to defray cost of hospital bill of his father Felix E. Gonzales  To- Cauayan Medical Specialists Hospital under Check # 204377 dated 6/24/2021 amounting</t>
  </si>
  <si>
    <t>2021-06-003819</t>
  </si>
  <si>
    <t>To recognize payment of financial assistance to Mr. George F. Macapulay of San Jose, Baggao to defray cost of hospital bill of his brother-in-law Noel M. Trinchera  To- ST. PAUL HOSPITAL OF TUGUEGARAO INC. under Check # 204376 dated 6/24/2021 amounting to</t>
  </si>
  <si>
    <t>2021-06-003817</t>
  </si>
  <si>
    <t>To recognize payment of financial assistance to Mr. Rocky S. Maramag of Cataggaman Nuevo, Tuguegarao City to defray cost of hospital bill of his mother Rowena S. Maramag  To- ST. PAUL HOSPITAL OF TUGUEGARAO INC. under Check # 204375 dated 6/24/2021 amount</t>
  </si>
  <si>
    <t>2021-06-003816</t>
  </si>
  <si>
    <t>To cash advance  payment of Cash For Work re: Risk Resiliency-Climate Change Adaptation and Mitigation in the Municipality of Bayombong, Nueva Vizcaya  To-MARCIANO DAMEG under check # 204373 dated 06/24/2021 amounting to P 648,000.00    50214990  DRR-CCAM</t>
  </si>
  <si>
    <t>2021-06-003815</t>
  </si>
  <si>
    <t>To cash advance  payment of Cash For Work re: Risk Resiliency-Climate Change Adaptation and Mitigation in the Municipality of Villalerde, Nueva Vizcaya  To-MARCIANO DAMEG under check # 204372 dated 06/24/2021 amounting to P 918,000.00    50214990  DRR-CCA</t>
  </si>
  <si>
    <t>2021-06-003814</t>
  </si>
  <si>
    <t>To recognize payment of financial assistance to Mr. Donard M. Alejandro of Alabug, Tuao to defray cost of hospital bill of his father Carlos Alejandro  To- ST. PAUL HOSPITAL OF TUGUEGARAO INC. under Check # 204371 dated 6/24/2021 amounting to P  38,800.00</t>
  </si>
  <si>
    <t>2021-06-003812</t>
  </si>
  <si>
    <t>To recognize payment of financial assistance to Mrs. Marineth M. Guzman of San Gabriel, Tuguegarao City to defray cost of hospital bill of her brother-in-law, Romeo Guzman Jr.  To- ST. PAUL HOSPITAL OF TUGUEGARAO INC. under Check # 204370 dated 06/24/21 a</t>
  </si>
  <si>
    <t>2021-06-003810</t>
  </si>
  <si>
    <t>To recognize payment of financial assistance to Mr. Henry Viernes of Maluyo, Allacapan  to defray cost of hospital bill of her   spouse Mayflor Viernes  To- ST. PAUL HOSPITAL OF TUGUEGARAO INC. under Check # 204369 dated 06/24/21 amounting to P  24,250.00</t>
  </si>
  <si>
    <t>2021-06-003809</t>
  </si>
  <si>
    <t xml:space="preserve">To recognize payment of financial assistance to Mr. Marcos Pazziuagan of Roma Norte, Enrile to defray cost of hospital bill of his son Marc Eos Lhee Paziuagan    To- ST. PAUL HOSPITAL OF TUGUEGARAO INC. under Check # 204368 dated 04/13/21 amounting to P  </t>
  </si>
  <si>
    <t>2021-06-003806</t>
  </si>
  <si>
    <t>To recognize payment of  Financial assistance to Ms. Princess Lei Ann L. David to defray cost of hospitalization of her mother Masette Laureta  To: Divine Mercy Wellness Center Inc. under check#: 204367 dated June 24, 2021 amounting to 140,625.00    10214</t>
  </si>
  <si>
    <t>2021-06-003799</t>
  </si>
  <si>
    <t>To cash advance  payment of Cash For Work re: Risk Resiliency-Climate Change Adaptation and Mitigation in the Municipality of Tuao, Cagayan  To-MARCIANO DAMEG under check # 204366 dated 06/24/2021 amounting to P 540,000.00    50214990  DRR-CCAM    BOOK_MD</t>
  </si>
  <si>
    <t>2021-06-003798</t>
  </si>
  <si>
    <t>To cash advance  payment of Cash For Work re: Risk Resiliency-Climate Change Adaptation and Mitigation in the Municipality of San Pablo,Isabela  To-MARCIANO DAMEG under check # 204365 dated 06/24/2021 amounting to P 918,000.00    50299050  DRR-CCAM    BOO</t>
  </si>
  <si>
    <t>2021-06-003797</t>
  </si>
  <si>
    <t xml:space="preserve">To recognize payment of  1 set 30 Amp.NEMA 3R outdoor breaker (3  phase) et. al.   To  CRISTONN Electrical Supplies General Merchandise under check#: 204364 dated June 24, 2021 amounting to 5,460.89    50213040  CRCF    BOOK JUNE 2021       MDS CHECK     </t>
  </si>
  <si>
    <t>2021-06-003795</t>
  </si>
  <si>
    <t>To recognize payment of  4 sets Aircon Outlet with Plate and Cover et. al.  To :WATTS Electrical Supply  under check#: 204359 dated June 24, 2021 amounting to 18,843.39    50213040  ICTMS    BOOK JUNE 2021       MDS CHECK      Ck#204363</t>
  </si>
  <si>
    <t>2021-06-003794</t>
  </si>
  <si>
    <t>To recognize payment of  1  box 3.5mm THHN/THWN wire @150 m et.al.  To :WATTS  Electrical Supply  under check#: 204362 dated June 24, 2021 amounting to 3,984.46    50213040  ICTMS    BOOK JUNE 2021       MDS CHECK        Ck#204362</t>
  </si>
  <si>
    <t>2021-06-003792</t>
  </si>
  <si>
    <t>To recognize payment of  4 sets 1 gang 2 way switch with plate cover, wide series et. al.  To  CRISTONN ELECTRICAL SUPPLIES GENERAL MERCHANDISE  under check#: 204361 dated June 24, 2021 amounting to 31,468.74    50213040  ICTMS    BOOK JUNE 2021       MDS</t>
  </si>
  <si>
    <t>2021-06-003791</t>
  </si>
  <si>
    <t>To recognize payment of  1 roll Sanding Paper # 100  To : Magic Five paint Center and General merchandise under check#: 204360 dated June 24, 2021 amounting to 6,057.15    50213040  CRCF    BOOK JUNE 2021       MDS CHECK      Ck#204360</t>
  </si>
  <si>
    <t>2021-06-003790</t>
  </si>
  <si>
    <t>To recognize payment of  5 boxes 5.5mm THHN wire @150 m et.al.  To  IPOWER Electrical Supply and  under check#: 204359 dated June 24, 2021 amounting to 88,307.46    50213040  ICTMS    BOOK JUNE 2021       MDS CHECK          Ck#204359</t>
  </si>
  <si>
    <t>2021-06-003786</t>
  </si>
  <si>
    <t xml:space="preserve">To recognize payment of  Financial assistance to Ms. Rosebelyn C. Rojado to defray cost of hospitalization of his sister Rowena R. Baltazar  To: Divine Mercy Wellness Center, Inc under check#: 204358 dated June 24, 2021 amounting to 18,750.00    10214990 </t>
  </si>
  <si>
    <t>2021-06-003784</t>
  </si>
  <si>
    <t>To recognize payment of  Financial assistance to Mr. Jojit T. Pauig to defray cost of hospitalization of his sibling Jonathan T. Pauig  To: Divine Mercy Wellness Center, Inc under check#: 204357 dated June 24, 2021 amounting to 18,750.00    10214990  AICS</t>
  </si>
  <si>
    <t>2021-06-003783</t>
  </si>
  <si>
    <t>To recognize payment of  Financial assistance to Mr. Emilio C. Tumanguil to defray cost of hospitalization of his daughter Xiah M. Tumanguil  To: Divine Mercy Wellness Center, Inc under check#: 204356 dated June 24, 2021 amounting to 18,750.00    10214990</t>
  </si>
  <si>
    <t>2021-06-003780</t>
  </si>
  <si>
    <t>To recognize payment of  Financial assistance to Ms. Marilyn T. Calina to defray cost of hospitalization of his sibling Proceso T. Masigan Sr.  To: Divine Mercy Wellness Center, Inc under check#: 204355 dated June 24, 2021 amounting to 140,625.00    10214</t>
  </si>
  <si>
    <t>2021-06-003772</t>
  </si>
  <si>
    <t>To recognize payment of  Financial assistance to Mr. Sofronio O. Bucayu to defray cost of hospitalization of his sibling Joel O. Bucayu  To: Divine Mercy Wellness Center, Inc under check#: 204354 dated June 24, 2021 amounting to 93,750.00    10214990  AIC</t>
  </si>
  <si>
    <t>2021-06-003769</t>
  </si>
  <si>
    <t xml:space="preserve">To recognize payment of  Financial assistance to Mrs. Charlotte N. Santos  to defray cost of hospitalization of her father Ferdinand Santos  To: Divine Mercy Wellness Center, Inc under check#: 204353 dated June 24, 2021 amounting to 70,312.50    50214990 </t>
  </si>
  <si>
    <t>2021-06-003767</t>
  </si>
  <si>
    <t>To recognize payment of  Financial assistance to  Mrs. Hadhele Marie Q. Baluis  to defray cost of hospitalization of her son Demrick Drew Baluis  To: Divine Mercy Wellness Center, Inc under check#: 204352 dated June 24, 2021 amounting to 70,312.50    5021</t>
  </si>
  <si>
    <t>2021-06-003766</t>
  </si>
  <si>
    <t>To recognize payment of  Financial assistance to Mr. Edwin Pagulayan  to defray cost of hospitalization of his mother Evangeline Pagulayan  To: Divine Mercy Wellness Center, Inc under check#: 204351 dated June 24, 2021 amounting to 28,125.00    3201041000</t>
  </si>
  <si>
    <t>2021-06-003764</t>
  </si>
  <si>
    <t>To recognize payment of Social Amelioration Program for refunded FSP grants for 553 beneficiaries in the Municipality of Isabela .  - Jen Ward   To - Marciano D. Dameg under chk# 343240 dtd 06/23/2021 amounting to P 3,041,5000 .       OTHER JEV TRANSACTIO</t>
  </si>
  <si>
    <t>2021-06-004937</t>
  </si>
  <si>
    <t>To recognize payment of  initial bank deposit for the opening of Regional bank account of KALAHI CIDSS NCDDP AF  To- DSWD FO2 KALAHI CIDSS  under Check # 204307 dated 06/23/21 amounting to P 30,000.00    BOOK _ MDS Check             JUNE 2021  Ck#204307</t>
  </si>
  <si>
    <t>2021-06-004698</t>
  </si>
  <si>
    <t xml:space="preserve">To recognize payment of cash advance re: Commemoration of Mother's and Father's Day of Regional Haven fro Women   To- SHIRLEY LABUGUEN under check# 204308 dated 06/23/21 amounting to P 30,000.00    340100100001000  50206010    BOOK_MDS Check              </t>
  </si>
  <si>
    <t>2021-06-004471</t>
  </si>
  <si>
    <t>To recognize payment of TEV for the period March 17-May 5, 2021  To- RYAN JAMES AMON etal under Check # 204241 dated 06/18/21 amounting to P 229,315 .00    RYAN JAMES AMON 0000204241 06/18/2021  31,560.00   JERICHO FERNANDEZ 0000204242 06/18/2021  9,910.0</t>
  </si>
  <si>
    <t>2021-06-004860</t>
  </si>
  <si>
    <t>18</t>
  </si>
  <si>
    <t>To recognize payment of TEV for the period May 26-27, 2021  To- EDWARD MARK ARGONZA III etal under Check # 204237-204240 dated 06/18/21 amounting to P 11,570 .00    EDWARD MARK ARGONZA III 0000204237 06/18/2021  3,030.00   LOUI LIMUN                 00002</t>
  </si>
  <si>
    <t>2021-06-004858</t>
  </si>
  <si>
    <t>To recognize payment of cash advance for PSP implementation in CIU  To- CECILIA TURINGAN under Check # 204189 dated 06/18/21 amounting to P 10,000,000.00     PSP/AICS 320104100001000      BOOK _ MDS Check              JUNE 2021    Ck#204189</t>
  </si>
  <si>
    <t>2021-06-004855</t>
  </si>
  <si>
    <t>To recognize payment of financial assistance to Mr Richie Vea to defray cost of hospitalization of his father Benjamin Lucatin  To- SANTIAGO MEDICAL CITY under Check # 204270 dated 06/18/21 amounting to P 140,625.00      PSP/AICS 320104100001000    BOOK _</t>
  </si>
  <si>
    <t>2021-06-004835</t>
  </si>
  <si>
    <t>To recognize payment of financial assistance to Mr Geffrey Antonio to defray cost of hospitalization ofis spouse Rosana Antonio  To- SANTIAGO MEDICAL CITY under Check # 204269 dated 06/18/21 amounting to P 93,750.00      PSP/AICS 320104100001000    BOOK _</t>
  </si>
  <si>
    <t>2021-06-004834</t>
  </si>
  <si>
    <t>To recognize payment of financial assistance to Mrs. Nelda Ong to defray cost of hospitalization of her spouse Tom K. Ong  To- SANTIAGO MEDICAL CITY under Check # 204268 dated 06/18/21 amounting to P 93,750.00      PSP/AICS 320104100001000    BOOK _ MDS C</t>
  </si>
  <si>
    <t>2021-06-004832</t>
  </si>
  <si>
    <t>To recognize payment of financial assistance to Mr. Russel Jhames Ruiz to defray cost of hospitalization of his nephew Richard Vidal  To- SANTIAGO MEDICAL CITY under Check # 204267 dated 06/18/21 amounting to P 93,750.00      PSP/AICS 320104100001000    B</t>
  </si>
  <si>
    <t>2021-06-004831</t>
  </si>
  <si>
    <t>To recognize payment of financial assistance to Ms. Marjorie Dela Pena to defray cost of hospitalization of her aunt Joan Manaligod  To- SANTIAGO MEDICAL CITY under Check # 204266 dated 06/18/21 amounting to P 93,750.00      PSP/AICS 320104100001000    BO</t>
  </si>
  <si>
    <t>2021-06-004830</t>
  </si>
  <si>
    <t>To recognize payment of financial assistance to Mr. Eddie Marigmen to defray cost of hospitalization of his granddaughter Ashia Heart Marigmen  To- SANTIAGO MEDICAL CITY under Check # 204265 dated 06/18/21 amounting to P 70,312.50      PSP/AICS 3201041000</t>
  </si>
  <si>
    <t>2021-06-004829</t>
  </si>
  <si>
    <t xml:space="preserve">To recognize payment of financial assistance to Ms. Janice Dela Rosa to defray cost of hospitalization of her father Avelino Dela Rosa  To- SANTIAGO MEDICAL CITY under Check # 204264 dated 06/18/21 amounting to P 74,017.50      PSP/AICS 320104100001000   </t>
  </si>
  <si>
    <t>2021-06-004828</t>
  </si>
  <si>
    <t xml:space="preserve">To recognize payment of financial assistance to Ms. Meriam Lacsa to defray cost of hospitalization of hier child Norilyn Lacsa  To- SANTIAGO MEDICAL CITY under Check # 204263 dated 06/18/21 amounting to P 46,875.00      PSP/AICS 320104100001000    BOOK _ </t>
  </si>
  <si>
    <t>2021-06-004826</t>
  </si>
  <si>
    <t xml:space="preserve">To recognize payment of financial assistance to Mr. Jonathan Manaligod  to defray cost of hospitalization of his brther Fredel Manaligod  To- SANTIAGO MEDICAL CITY under Check # 204262 dated 06/18/21 amounting to P 46,875.00      PSP/AICS 320104100001000 </t>
  </si>
  <si>
    <t>2021-06-004825</t>
  </si>
  <si>
    <t>To recognize payment of financial assistance to Ms. Dyna Joyce Panambo  to defray cost of hospitalization of herself  To- SANTIAGO MEDICAL CITY under Check # 204261 dated 06/18/21 amounting to P 116,918.44      PSP/AICS 320104100001000    BOOK _ MDS Check</t>
  </si>
  <si>
    <t>2021-06-004824</t>
  </si>
  <si>
    <t>To recognize payment of 30 bttls amoxcicillin drops etc for use of RSCC residents for 2nd Quarter  To- ROBERTSON DRUGSTORE under Check # 204233 dated 06/18/21 amounting to P 40,680.57     RSCC FO Cont      BOOK _ MDS Check              JUNE 2021    Ck#204</t>
  </si>
  <si>
    <t>2021-06-004822</t>
  </si>
  <si>
    <t>To recognize payment of cash advance for CVRRCY expenses re: 11th year Anniversary Celebration Cum Mother's and Father's day Commemoration  To- IMELDA DECENA under Check # 204231 dated 06/18/21 amounting to P 22,245.00     RRCY  FO CONT.      BOOK _ MDS C</t>
  </si>
  <si>
    <t>2021-06-004821</t>
  </si>
  <si>
    <t>To recognize payment of 410 sets antigen test kits for DSWD FO2 staff assigned at Tug City  To- MEDICAL TRENDS AND TECHNOLOGIES INC. under Check # 204228 dated 06/18/21 amounting to P 155,214.28     AICS    BOOK _ MDS Check              JUNE 2021    Ck#20</t>
  </si>
  <si>
    <t>2021-06-004820</t>
  </si>
  <si>
    <t>To recognize payment of replenishment of food, medicines and other operating expenses of CVRRCY  To-  IMELDA DECENA under Check # 204227 dated 06/18/21 amounting to P 79,542.15     RRCY  CRCF  FO Cont.      BOOK _ MDS Check              JUNE 2021    Ck#20</t>
  </si>
  <si>
    <t>2021-06-004819</t>
  </si>
  <si>
    <t>To recognize payment of 2 packs cotton balls for medicine and medical supplies for residents of RHWG 2nd Qtr CY 2021 (COD)  To- ROBERTSON DRUGSTORE under Check # 204226 dated 06/18/21 amounting to P 3,097.81     FO Cont.    BOOK _ MDS Check              J</t>
  </si>
  <si>
    <t>2021-06-004818</t>
  </si>
  <si>
    <t>To recognize payment of payment of 6 formula milk Nestogen for 2nd  Qrtr use of RSCC CY 2021 (COD)  To- RODAMEL DRUGSTORE under Check # 204224 dated 06/18/21 amounting to P . 3,488.80     RSCC    BOOK _ MDS Check              JUNE 2021    Ck#204224</t>
  </si>
  <si>
    <t>2021-06-004817</t>
  </si>
  <si>
    <t>To recognize payment of validation of UCT potential beneficiaries for the period 03/05/2021-05/05/2021 in the province of Nueva Vizcaya  To- ANGIELYN LAMSIS etal under Check # 204217-204223 dated 06/18/21 amounting to P 31,320.00    ANGIELYN LAMSIS    000</t>
  </si>
  <si>
    <t>2021-06-004815</t>
  </si>
  <si>
    <t xml:space="preserve">To recognize payment of electric bill of POO4, Bayombong, Nueva Vizcaya period covered from April 16, 2021 to May 15, 2021  To- NUEVA VIZCAYA ELECTRIC COOPERATIVE under check# 204306 dated 06/18/21 amounting to P 6,209.44    3101001000010000  50204010    </t>
  </si>
  <si>
    <t>2021-06-004460</t>
  </si>
  <si>
    <t>To recognize payment of financial assistance for the implementation of Republic Act 10868, also known as "Centenarians Act of 2016"  To- RUPERTA ANDRES under check# 204305 dated 06/18/21 amounting to P 100,000.00    320103100002000  50214990    BOOK_MDS C</t>
  </si>
  <si>
    <t>2021-06-004459</t>
  </si>
  <si>
    <t>To recognize payment of 16 pcs thermogun etc for use of DSWD FO2 satellite office and centers and institution staffs for the 1st Qtr CY 2021  To- CLUSTERASIA CORP. under Check # 204236 dated 06/18/21 amounting to P 42,064.53     QRF 330100100003000    BOO</t>
  </si>
  <si>
    <t>2021-06-004356</t>
  </si>
  <si>
    <t>To provide financial assistance to Ms. Laurice Ramel to  defray cost of hospitalization of her father Laurencio Ramel, Jr.  To:DE VERA MEDICAL CENTER INC. under check number 204304 dated 6/18/2021 amountinhg to 145,500.00    PSP  50214990    BOOK_MDS Chec</t>
  </si>
  <si>
    <t>2021-06-004281</t>
  </si>
  <si>
    <t>To provide financial assistance to Mr. Daniel Jose Mangilit to  defray cost of hospitalization of her mother Norma Mangilit  To:DE VERA MEDICAL CENTER INC. under check number 204303 dated 6/18/2021 amountinhg to 97,000.00    PSP  50214990    BOOK_MDS Chec</t>
  </si>
  <si>
    <t>2021-06-004275</t>
  </si>
  <si>
    <t xml:space="preserve">To provide financial assistance to Mr. Ramon Christopher Cortez to  defray cost of hospitalization of his mother Benilda Cortez  To:DE VERA MEDICAL CENTER INC. under check number 204302 dated 6/18/2021 amountinhg to 48,500.00    PSP  50214990    BOOK_MDS </t>
  </si>
  <si>
    <t>2021-06-004271</t>
  </si>
  <si>
    <t>To provide financial assistance to Ms.April Rose Cristobal to  defray cost of hospitalization of her mother Rosita Cristobal  To:DE VERA MEDICAL CENTER INC. under check number 204301 dated 6/18/2021 amountinhg to 48,500.00    PSP  50214990    BOOK_MDS Che</t>
  </si>
  <si>
    <t>2021-06-004268</t>
  </si>
  <si>
    <t xml:space="preserve">To recognize payment of cash advance for the implementation of Livelihood Assistance Grant (LAG) to the municipality of Divilacan, Isabela  To- PASENCIA ANCHETA under Check # 204229 dated 06/18/21 amounting to P  2,306,500.00     SLP 310100100002000      </t>
  </si>
  <si>
    <t>2021-06-004252</t>
  </si>
  <si>
    <t>To recognize payment of financial assistance to Ms. Crisel Allauigan to defray cost of hospitalization of her sister in law Evelyn Allauigan  To- ISABELA DOCTORS GENERAL HOSPITAL under Check # 204296 dated 06/18/21 amounting to P 70,312.50      PSP/AICS 3</t>
  </si>
  <si>
    <t>2021-06-004250</t>
  </si>
  <si>
    <t>To recognize payment of financial assistance to Mr.  Ryan Maduli to defray cost of hospitalization of his father Maximino Maduli  To- ISABELA DOCTORS GENERAL HOSPITAL under Check # 204295 dated 06/18/21 amounting to P 93,750.00      PSP/AICS 3201041000010</t>
  </si>
  <si>
    <t>2021-06-004247</t>
  </si>
  <si>
    <t>To recognize payment of financial assistance to Ms. Fatima Victoriano defray cost of hospitalization of her mother in law Irma Chacon  To- ISABELA DOCTORS GENERAL HOSPITAL under Check # 204299 dated 06/18/21 amounting to P 23,437.50      PSP/AICS 32010410</t>
  </si>
  <si>
    <t>2021-06-004245</t>
  </si>
  <si>
    <t>To recognize payment of financial assistance to Mr. Benjamin John Layuganto defray cost of hospitalization of his mother Evelina Layugan  To- ISABELA DOCTORS GENERAL HOSPITAL under Check # 204298 dated 06/18/21 amounting to P 37,500.00      PSP/AICS 32010</t>
  </si>
  <si>
    <t>2021-06-004244</t>
  </si>
  <si>
    <t>To recognize payment of financial assistance to Ms. Violeta Cabico to defray cost of hospitalization of her aunt Teresita Reyes  To- ISABELA DOCTORS GENERAL HOSPITAL under Check # 204297 dated 06/18/21 amounting to P 46,875.00     PSP/AICS 320104100001000</t>
  </si>
  <si>
    <t>2021-06-004240</t>
  </si>
  <si>
    <t>To recognize payment of financial assistance to Mr.  Edward Cabayu to defray cost of hospitalization of his grandchild Zhavia Gold Cabayu  To- CAGAYAN UNITED DOCTORS MEDICAL CENTER under Check # 204294 dated 06/18/21 amounting to P 140,625.00      PSP/AIC</t>
  </si>
  <si>
    <t>2021-06-004239</t>
  </si>
  <si>
    <t>To recognize payment of financial assistance to Mr.  Edmar Cudal to defray cost of hospitalization of his mother Yolanda Cudal  To- CAGAYAN UNITED DOCTORS MEDICAL CENTER under Check # 204293 dated 06/18/21 amounting to P 93,750.00      PSP/AICS 3201041000</t>
  </si>
  <si>
    <t>2021-06-004236</t>
  </si>
  <si>
    <t>To recognize payment of financial assistance to Mr. Juan Suyu to defray cost of hospitalization of his son John Lucas Suyu  To- CAGAYAN UNITED DOCTORS MEDICAL CENTER under Check # 204292 dated 06/18/21 amounting to P 93,750.00      PSP/AICS 32010410000100</t>
  </si>
  <si>
    <t>2021-06-004235</t>
  </si>
  <si>
    <t>To recognize payment of financial assistance to Ms. Emie Joy Carlos to defray cost of hospitalization of her son Justin Lyoid Carlos  To- CAGAYAN UNITED DOCTORS MEDICAL CENTER under Check # 204291 dated 06/18/21 amounting to P 46,875.00      PSP/AICS 3201</t>
  </si>
  <si>
    <t>2021-06-004234</t>
  </si>
  <si>
    <t>To recognize payment of financial assistance to Mr Victorio Casauay to defray cost of hospitalization of his spouse Jocelyn Casauay  To- CAGAYAN UNITED DOCTORS MEDICAL CENTER under Check # 204290 dated 06/18/21 amounting to P 140,625.00      PSP/AICS 3201</t>
  </si>
  <si>
    <t>2021-06-004233</t>
  </si>
  <si>
    <t xml:space="preserve">To recognize payment of financial assistance to Mrs. Sione Marielle Ocampo to defray cost of hospitalization of her common law spouse Lucas Ballad  To- CAGAYAN UNITED DOCTORS MEDICAL CENTER under Check # 204289 dated 06/18/21 amounting to P  140,625.00   </t>
  </si>
  <si>
    <t>2021-06-004232</t>
  </si>
  <si>
    <t>To recognize payment of financial assistance to Mr. Roberto Castillo to defray cost of hospitalization of her father Cecilio Castillo  To- ISABELA UNITED DOCTORS MEDICAL CENTER INC under Check # 204288 dated 06/18/21 amounting to P 48,500.00    PSP/AICS 3</t>
  </si>
  <si>
    <t>2021-06-004230</t>
  </si>
  <si>
    <t>To recognize payment of financial assistance to Ms Dyesebel Jose to defray cost of hospitalization of her father Alex Jose  To- ISABELA UNITED DOCTORS MEDICAL CENTER INC under Check # 204287 dated 06/18/21 amounting to P 29,100.00     PSP/AICS 32010410000</t>
  </si>
  <si>
    <t>2021-06-004228</t>
  </si>
  <si>
    <t>To recognize payment of financial assistance to Ms. Rose Ann Jimenez to defray cost of hospitalization of her father Alfredo Jimenez  To- ISABELA UNITED DOCTORS MEDICAL CENTER INC under Check # 204286 dated 06/18/21 amounting to P 77,600.00    PSP/AICS 32</t>
  </si>
  <si>
    <t>2021-06-004226</t>
  </si>
  <si>
    <t xml:space="preserve">To recognize payment of financial assistance to Maria Carolina Balacano to defray cost of hospitalization of her child Rhodamae Ronquillo  To- CALLANG GENERAL HOSPITAL AND MEDICAL CENTER INC under Check # 204285 dated 06/18/21 amounting to P 93,750.00    </t>
  </si>
  <si>
    <t>2021-06-004224</t>
  </si>
  <si>
    <t>To recognize payment of financial assistance to Christine Joy De Catro to defray cost of hospitalization of her mother Maria Gundayao  To- CALLANG GENERAL HOSPITAL AND MEDICAL CENTER INC under Check # 204284 dated 06/18/21 amounting to P 18,750.00     PSP</t>
  </si>
  <si>
    <t>2021-06-004223</t>
  </si>
  <si>
    <t>To recognize payment of To financial assistance to Reward De Garcia to defray cost of hospitalization of his mother Asteria De Garcia  To- CALLANG GENERAL HOSPITAL AND MEDICAL CENTER INC under Check # 204283 dated 06/18/21 amounting to P 28,125.00      PS</t>
  </si>
  <si>
    <t>2021-06-004220</t>
  </si>
  <si>
    <t xml:space="preserve">To recognize payment of financial assistance to Roberto Aggasid to defray cost of hospitalization of his spouse Roleta Aggasid  To- CALLANG GENERAL HOSPITAL AND MEDICAL CENTER INC under Check # 204282 dated 06/18/21 amounting to P  28,125.00     PSP/AICS </t>
  </si>
  <si>
    <t>2021-06-004218</t>
  </si>
  <si>
    <t>To recognize payment of financial assistance to Corazon Serrano to defray cost of hospitalization of her grandson Robert Lavarette  To- CALLANG GENERAL HOSPITAL AND MEDICAL CENTER INC under Check # 204281 dated 06/18/21 amounting to P 84,375.00     PSP/AI</t>
  </si>
  <si>
    <t>2021-06-004217</t>
  </si>
  <si>
    <t xml:space="preserve">To recognize payment offinancial assistance to Joel Medina of Santiago City to defray cost of hospitalization of his spouse Sonia Medina  To- CALLANG GENERAL HOSPITAL AND MEDICAL CENTER INC under Check # 204280 dated 06/18/21 amounting to P  23,437.50    </t>
  </si>
  <si>
    <t>2021-06-004214</t>
  </si>
  <si>
    <t>To recognize payment of financial assistance to Emmanuel Laxamana of Ramon, Isabela to defray cost of hospitalization of himself  To- CALLANG GENERAL HOSPITAL AND MEDICAL CENTER INC. under Check # 204279 dated 06/18/21 amounting to P  23,437.50     PSP/AI</t>
  </si>
  <si>
    <t>2021-06-004212</t>
  </si>
  <si>
    <t>To recognize payment of financial assistance to Ms. Marites Mabbun of Santiago City to defray cost of hospitalization of her spouse Joel Mabbun  To- FLORES MEMORIAL MEDICAL CENTER under Check # 204278 dated 06/18/21 amounting to P 46,875.00     PSP/AICS 3</t>
  </si>
  <si>
    <t>2021-06-004211</t>
  </si>
  <si>
    <t>To recognize payment of financial assistance to Mr. Jorel Jay Paulino of Santiago City to defray cost of hospitalization of his mother Rovelyn Paulino  To- FLORES MEMORIAL MEDICAL CENTER under Check # 204277 dated 06/18/21 amounting to P  28,125.00     PS</t>
  </si>
  <si>
    <t>2021-06-004209</t>
  </si>
  <si>
    <t xml:space="preserve">To recognize payment of financial assistance to Ms. Marites Santos of San Isidro, Isabela to defray cost of hospitalization of her sister in law Emie Santos  To- RENMAR SPECIALISTS' HOSPITAL under Check # 204276 dated 06/18/21 amounting to P 97,000.00    </t>
  </si>
  <si>
    <t>2021-06-004208</t>
  </si>
  <si>
    <t xml:space="preserve">To recognize payment of financial assistance to Ms. Kimberly Tan to defray cost of hospitalization of her child Eddie Tan  To- RENMAR SPECIALISTS' HOSPITAL under Check # 204275 dated 06/18/21 amounting to P 48,500.00    PSP/AICS 320104100001000    BOOK _ </t>
  </si>
  <si>
    <t>2021-06-004207</t>
  </si>
  <si>
    <t>To recognize payment of financial assistance to Mr. Jenelyn Bergonia of Santiago Cityto defray cost of hospitalization of her fspouse Julius Bergonia  To- RENMAR SPECIALISTS' HOSPITAL under Check # 204274 dated 06/18/21 amounting to P 58,200.00    PSP/AIC</t>
  </si>
  <si>
    <t>2021-06-004205</t>
  </si>
  <si>
    <t>To recognize payment of financial assistance to Mr. Samuel Ramos of Santiago City to defray cost of hospitalization of her father Manuel Ramos  To-RENMAR SPECIALISTS' HOSPITAL under Check # 204273 dated 06/18/21 amounting to P 58,200.00    PSP/AICS 320104</t>
  </si>
  <si>
    <t>2021-06-004203</t>
  </si>
  <si>
    <t>To recognize payment of financial assistance to Ms. Krizzle Tan to defray cost of hospitalization of her mother Neneng Tan  To- RENMAR SPECIALISTS' HOSPITAL under Check # 204272 dated 06/18/21 amounting to P 48,500.00     PSP/AICS 320104100001000      BOO</t>
  </si>
  <si>
    <t>2021-06-004199</t>
  </si>
  <si>
    <t>To recognize payment of financial assistance to Mr George Lucas to defray cost of hospitalization of his sibling Pascual Lucas  To- RENMAR SPECIALISTS' HOSPITAL under Check # 204271 dated 06/18/21 amounting to P 38,800.00    PSP/AICS 320104100001000    BO</t>
  </si>
  <si>
    <t>2021-06-004197</t>
  </si>
  <si>
    <t xml:space="preserve">Payment for Accounts Payable-To recognize payment of assessed hafs from the Municipality of Dupax del Norte , Nueva Vizcaya from December 23-29, 2021  To- ALOHA MANZANO under check # 204230 dated 06/18/2021 amounting to P 3,800.00      NHTSPR  50211990   </t>
  </si>
  <si>
    <t>2021-06-003843</t>
  </si>
  <si>
    <t xml:space="preserve">To recognize payment of 1 lot Supply and Installation of Wind Shield for the use of JMC SKL 919  To- NORTHERN LUZON GLASS SUPPLIES under check # 204232 dated 06/18/2021 amounting to P 7,098.22    TARA  50213060    BOOK_MDS CHECK                 JUNE 2021 </t>
  </si>
  <si>
    <t>2021-06-003826</t>
  </si>
  <si>
    <t xml:space="preserve">To recognize payment of 3 btls ciprofloxacin 0.3% @ 7.5ml otic drops (celsus) et al for use of RSCC Residents for 2nd quarter   To-CAGAYAN VALLEY DRUG CORPORATION under check # 204234 dated 06/18/2021 amounting to P 9,558.00    CENTERS-RSCC  50203010     </t>
  </si>
  <si>
    <t>2021-06-003822</t>
  </si>
  <si>
    <t xml:space="preserve">To recognize payment of  2 boxes cold  preparations, Neozep tab, 100 tabs/boxes et. al for RHWG residents  To  Rodamel Drugstore. under check# 204225 dated June 18, 2021 amounting to 7,514.52      320101100001000      BOOK JUNE 2021  MDS CHECK            </t>
  </si>
  <si>
    <t>2021-06-003820</t>
  </si>
  <si>
    <t>To recognize payment of   validation of  UCT Potential beneficaries  for the period March 5- May 5, 2021 in the Povince of Quirino  To  Lora Jane Ursua  under check# 204190-204193 dated June 18, 2021 amounting to 17,220.00    Breakdown:    LORA JANE URSUA</t>
  </si>
  <si>
    <t>2021-06-003818</t>
  </si>
  <si>
    <t>To recognize payment of  financial assistance to Mr. Jaypee  Addatu to defray cost of hospitalization of his  aunt Sheryl Bangayan  To Dr. Ronald P. Guzman Medical Center, Inc. under check# 204194 dated June 18, 2021 amounting to 18,750.00    320104100001</t>
  </si>
  <si>
    <t>2021-06-003813</t>
  </si>
  <si>
    <t>To recognize payment of validation of UCT Potential Beneficiaries for the period Jan 5-May 5, 2021 for the province of Isabela  To  Adrian Paul Collado  under check# 204195-204210  dated June 18, 2021 amounting to 58,020.00    BREAKDOWN:    ADRIAN PAUL CO</t>
  </si>
  <si>
    <t>2021-06-003811</t>
  </si>
  <si>
    <t xml:space="preserve">To recognize payment of validation of UCT Potential Beneficiaries for the period  March 3-May 5, 2021 for the province of Isabela  To  Jonel M. Uy under check# 204211-204216  dated June 18, 2021 amounting to 13,680.00    Breakdown:    JONEL UY            </t>
  </si>
  <si>
    <t>2021-06-003808</t>
  </si>
  <si>
    <t>To recognize payment of  financial assistance to   Ariane Marigmen to defray cost of hospitalization of herself  To Santiago Medical City under check# 204254 dated June 18, 2021 amounting to 18,750.00    320104100001000    BOOK JUNE 2021  MDS CHECK      C</t>
  </si>
  <si>
    <t>2021-06-003807</t>
  </si>
  <si>
    <t>To recognize payment of  financial assistance to Renelyn Curitana to defray cost of hospitalization of her nephew Angelo Estabillo  To Santiago Medical City under check# 204255 dated June 18, 2021 amounting to 46,875.00    320104100001000    BOOK JUNE 202</t>
  </si>
  <si>
    <t>2021-06-003805</t>
  </si>
  <si>
    <t>To recognize payment of  financial assistance to Mr. Joel Baradi to defray cost of hospitalization of his child Joana Baradi  To Santiago Medical City under check# 204256 dated June 18, 2021 amounting to 46,875.00    320104100001000    BOOK JUNE 2021  MDS</t>
  </si>
  <si>
    <t>2021-06-003804</t>
  </si>
  <si>
    <t>To recognize payment of  Financial assistance to Derick Paula to defray cost of hospitalization of his grandparent Aquilina H. Santos  To  Santiago Medical City under check#204257 dated June 18, 2021 amounting to 46,875.00    PSP-AICS  50214990    BOOK_MD</t>
  </si>
  <si>
    <t>2021-06-003771</t>
  </si>
  <si>
    <t>To recognize payment of  Financial assistance to Ms. Brendalyn M. Fabiculanan to defray cost of hospitalization of her mother, Edarlina V. Molina  To  Santiago Medical City under check#204258 dated June 18, 2021 amounting to P 23,437.50    PSP-AICS  50214</t>
  </si>
  <si>
    <t>2021-06-003770</t>
  </si>
  <si>
    <t>To provide financial assistance to Ms. Cherry May N. Villaluz of Purok 5, Dalibubon, Jones, Isabela to defray cost of hospitalization for her grandfather, Juan A. Bangloy  To-SANTIAGO MEDICAL CITY under check # 204259 dated 06/18/2021 amounting to P 37,50</t>
  </si>
  <si>
    <t>2021-06-003768</t>
  </si>
  <si>
    <t>To recognize financial assistance to Ms. Mariesyl A. De Jesus of Dubinan West Santoago City, Isabela to defray cost of hospitalization of HERSELF   To-SANTIAGO MEDICAL CITY under check # 204260 dated 06/18/2021 amounting to P 112,764.38    PSP-AICS  50214</t>
  </si>
  <si>
    <t>2021-06-003765</t>
  </si>
  <si>
    <t xml:space="preserve">To recognize payment of van rental re: conduct of service Delivery Assessment to LSWDO monitoring visit to SWAD Orientation on the new ECCD  To- ROMEL TEJADA under Check # 204186 dated 06/16/21 amounting to P 29,191.39       BOOK _ MDS Check              </t>
  </si>
  <si>
    <t>2021-06-004975</t>
  </si>
  <si>
    <t>Replenishment of Expenses from Petty Cash Fund-  To replenish petty cash of RSCC   To-ROSARIO CORPUZ under check # 204171 dated 6/16/2021 amounting to P 47,439.01    RSCC    BOOK MDS_CHECK              JUNE 2021      Ck#204171</t>
  </si>
  <si>
    <t>2021-06-004971</t>
  </si>
  <si>
    <t>To recognize payment of financial assistance to Ms. Mary Jane Doca of Purok 2, San Placido, Roxas, Isabela to defray cost of hospitalization for her father Joselito Rosal  To- PROVIDERS MULTI-PURPOSE COOPERATIVE MED under Check # 204184 dated 06/16/21 amo</t>
  </si>
  <si>
    <t>2021-06-004950</t>
  </si>
  <si>
    <t>To recognize payment of financial assistance to Mr. Ricardo Almazan of San Isidro, City of Ilagan, Isabela to defray cost of hospitalization of his mother in law Modesta Manuel  To- PROVIDERS MULTI-PURPOSE COOPERATIVE MED under Check # 204184 dated 06/16/</t>
  </si>
  <si>
    <t>2021-06-004949</t>
  </si>
  <si>
    <t>To recognize payment of telephone bill for the period  May 1-31, 2021  To- EASTERN TELECOMMUNICATIONS PHILIPPINES under Check # 204176 dated 06/16/21 amounting to P 1,333.03       BOOK _ MDS Check              JUNE 2021    Ck#204176</t>
  </si>
  <si>
    <t>2021-06-004947</t>
  </si>
  <si>
    <t>To recognize payment of water bill of Field Office 02 for the period of May 2021  To- METROPOLITAN TUGUEGARAO WATER DISTRICT under Check # 204172 dated 06/16/21 amounting to P 48,266.54       BOOK _ MDS Check              JUNE 2021    Ck#204172</t>
  </si>
  <si>
    <t>2021-06-004945</t>
  </si>
  <si>
    <t>To recognize payment of water bill for RSCC for the period of May 2021  To- METROPOLITAN TUGUEGARAO WATER DISTRICT under Check # 20170 dated 06/16/21 amounting to P 15,448.28       BOOK _ MDS Check              JUNE 2021    Ck#204170</t>
  </si>
  <si>
    <t>2021-06-004943</t>
  </si>
  <si>
    <t>To recognize payment of water bill of Child Minding Center Carig for the period May 2021  To- METROPOLITAN TUGUEGARAO WATER DISTRICT under Check # 204169 dated 06/16/21 amounting to P 489.22       BOOK _ MDS Check              JUNE 2021    Ck#204169</t>
  </si>
  <si>
    <t>2021-06-004942</t>
  </si>
  <si>
    <t>To recognize payment of water biil of Regional Haven for the period of May 2021  To- METROPOLITAN TUGUEGARAO WATER DISTRICT under Check # 204168 dated 06/16/21 amounting to P 8,453.53     BOOK _ MDS Check              JUNE 2021    Ck#204168</t>
  </si>
  <si>
    <t>2021-06-004941</t>
  </si>
  <si>
    <t xml:space="preserve">To recognize payment of cable bill of Regional Haven for Women and Girls for the period of May 2021  To- RBC CABLE MASTER SYSTEM under Check # 204167 dated 06/16/21 amounting to P 7,017.19     CENTERS 320101100001000    BOOK _ MDS Check              JUNE </t>
  </si>
  <si>
    <t>2021-06-004939</t>
  </si>
  <si>
    <t>To recognize payment of cash advance for the implementation of Livelihood Assistance Grant  To- PASENCIA ANCHETA under Check # 204162-204165 dated 06/16/21 amounting to P 7,516,515 .00    Calayan, Cagayan       0000204162 06/16/2021  2,250,000.00   Tumaui</t>
  </si>
  <si>
    <t>2021-06-004861</t>
  </si>
  <si>
    <t xml:space="preserve">To recognize payment of cash advance for the implementation of Livelihood Assistance Grant to the municipality of Solano, Nueva Vizcaya  To-  PASENCIA ANCHETAunder Check # 204149 dated 06/16/21 amounting to P 945,500.00     SLP    BOOK _ MDS Check        </t>
  </si>
  <si>
    <t>2021-06-004841</t>
  </si>
  <si>
    <t xml:space="preserve">To recognize payment of cash advance for the implementation of Livelihood Assistance Grant to the municipality of Benito Soliven, Isabela  To-  PASENCIA ANCHETA under Check # 204141 dated 06/16/21 amounting to P 1,546,100.00     SLP      BOOK _ MDS Check </t>
  </si>
  <si>
    <t>2021-06-004838</t>
  </si>
  <si>
    <t>Grant of Cash Advance / Other Receivables  --To cash advance for the implementation of Livelihood Assistance Grant to the municipality as follows for: PASENCIA T. ANCHETA    check no: 204146 -BAGABAG, NUEVA VIZCAYA -767000  check no: 204145 -KAYAPA, NUEVA</t>
  </si>
  <si>
    <t>2021-06-004794</t>
  </si>
  <si>
    <t xml:space="preserve">Grant of Cash Advance / Other Receivables  --To cash advance for the implementation of Livelihood Assistance Grant to the municipality the following for: PASENCIA T. ANCHETA    check no: 204161 -CLAVERIA CAGAYAN -1050000  check no: 204160 -ALCALA CAGAYAN </t>
  </si>
  <si>
    <t>2021-06-004789</t>
  </si>
  <si>
    <t>Grant of Cash Advance / Other Receivables  --To cash advance for the implementation of Livelihood Assistance Grant to the municipality of the following Municipalities:    check no.- 204152- MACONACON ISABELA- 1292000  check no.- 204151- STA TERESITA CAGAY</t>
  </si>
  <si>
    <t>2021-06-004785</t>
  </si>
  <si>
    <t xml:space="preserve">Grant of Cash Advance / Other Receivables  --To cash advance for the implementation of Livelihood Assistance Grant to the municipality of Santo Niño, Cagayan for: PASENCIA ANCHETA under check no. 0000204153 dated 06/16/2021    BOOK  MDS CHECK JUNE 2021   </t>
  </si>
  <si>
    <t>2021-06-004779</t>
  </si>
  <si>
    <t xml:space="preserve">Grant of Cash Advance / Other Receivables  --To cash advance for the implementation of Livelihood Assistance Grant to the municipality of Iguig, Cagayan for: PASENCIA ANCHETA under check no. 0000204154 dated 06/16/2021    BOOK   MDS CHECK JUNE 2021       </t>
  </si>
  <si>
    <t>2021-06-004777</t>
  </si>
  <si>
    <t xml:space="preserve">Grant of Cash Advance / Other Receivables  --To cash advance for the implementation of Livelihood Assistance Grant to the municipality of Palanan, Isabela for: PASENCIA ANCHETA under check no. 0000204155 dated 06/16/2021    BOOK  MDS CHECK JUNE 2021      </t>
  </si>
  <si>
    <t>2021-06-004775</t>
  </si>
  <si>
    <t>Grant of Cash Advance / Other Receivables  --To cash advance for the implementation of Livelihood Assistance Grant to the municipality of Penablanca, Cagayan for: PASENCIA ANCHETA under check no.204156 dated 06/16/2021    LDDAP ADA JUNE 2021        Ck#000</t>
  </si>
  <si>
    <t>2021-06-004774</t>
  </si>
  <si>
    <t>To recognize payment of electric bill of Field Office 02 period covered June 2021  To- CAGAYAN 1 ELECTRIC COOPERATIVE INC. under Check # 204175 dated 06/16/21 amounting to P 350,897.11     DRRP 330100100001000  PANTAWID 310100100001000      BOOK _ MDS Che</t>
  </si>
  <si>
    <t>2021-06-004740</t>
  </si>
  <si>
    <t xml:space="preserve">To recognize payment of electric bill of Child Minding period covered for the month of June 2021  To- CAGAYAN 1 ELECTRIC COOPERATIVE INC. under Check # 204174 dated 06/16/21 amounting to P 113.66     DRRP 330100100001000      BOOK _ MDS Check             </t>
  </si>
  <si>
    <t>2021-06-004739</t>
  </si>
  <si>
    <t>To recognize payment of Electric Bill of UCT office for May 2021 Consumption  To- CAGAYAN 1 ELECTRIC COOPERATIVE INC. under Check # 204173 dated 06/16/21 amounting to P  1,747.59     GASS 100000100001000      BOOK _ MDS Check              JUNE 2021    Ck#</t>
  </si>
  <si>
    <t>2021-06-004738</t>
  </si>
  <si>
    <t>To cash advance for the implementation of Livelihood Assistance Grant to the municipality of Allacapan, Cagayan  To:PASENCIA ANCHETA under check number 204147 dated 6/16/2021 amounting to 1,055,500.00    SLP  20214990    BOOK _ MDS Check              JUNE</t>
  </si>
  <si>
    <t>2021-06-004562</t>
  </si>
  <si>
    <t>To recognize payment of cash advance for the implementation of Livelihood Assistance Grant to the municipality of Villaverde, Nueva Vizcaya  To:PASENCIA ANCHETA under check number 204148 dated 6/16/2021 amounting to 1,121,000.00    SLP  20214990    BOOK _</t>
  </si>
  <si>
    <t>2021-06-004561</t>
  </si>
  <si>
    <t xml:space="preserve">To cash advance for the implementation of Livelihood Assistance Grant to the municipality of Sanchez Mira, Cagayan  To: PASENCIA ANCHETA under check number 204132 dated 06/16/2021 amounting to 1,278,000.00    SLP  50214990      BOOK_MDS Check             </t>
  </si>
  <si>
    <t>2021-06-004524</t>
  </si>
  <si>
    <t>To cash advance for the implementation of Livelihood Assistance Grant to the municipality of Ramon, Isabela  To: PASENCIA ANCHETA under check number 204133 dated 06/16/2021 amounting to 1,218,000.00    SLP  50214990      BOOK_MDS Check                JUNE</t>
  </si>
  <si>
    <t>2021-06-004519</t>
  </si>
  <si>
    <t xml:space="preserve">To cash advance for the implementation of Livelihood Assistance Grant to the municipality of Dinapigue, Isabela  To: PASENCIA ANCHETA under check number 204134 dated 06/16/2021 amounting to 1,493,000.00    SLP  50214990      BOOK_MDS Check                </t>
  </si>
  <si>
    <t>2021-06-004514</t>
  </si>
  <si>
    <t>To cash advance for the implementation of Livelihood Assistance Grant to the municipality of Roxas, Isabela  To: PASENCIA ANCHETA under check number 204135 dated 06/16/2021 amounting to 1,184,000.00    SLP  50214990      BOOK_MDS Check                JUNE</t>
  </si>
  <si>
    <t>2021-06-004499</t>
  </si>
  <si>
    <t xml:space="preserve">To cash advance for the implementation of Livelihood Assistance Grant to the municipality of Santo Tomas, Isabela  To: PASENCIA ANCHETA under check number 204136 dated 06/16/2021 amounting to 1,123,500.00    SLP  50214990      BOOK_MDS Check              </t>
  </si>
  <si>
    <t>2021-06-004497</t>
  </si>
  <si>
    <t xml:space="preserve">To cash advance for the implementation of Livelihood Assistance Grant to the municipality of Angadanan, Isabela  To: PASENCIA ANCHETA under check number 204137 dated 06/16/2021 amounting to 1,151,500.00    SLP  50214990      BOOK_MDS Check                </t>
  </si>
  <si>
    <t>2021-06-004490</t>
  </si>
  <si>
    <t xml:space="preserve">To cash advance for the implementation of Livelihood Assistance Grant to the municipality of Aurora, Isabela  To: PASENCIA ANCHETA under check number 204138 dated 06/16/2021 amounting to 489,000.00    SLP  50214990      BOOK_MDS Check                JUNE </t>
  </si>
  <si>
    <t>2021-06-004486</t>
  </si>
  <si>
    <t>To cash advance for the implementation of Livelihood Assistance Grant to the municipality of Cabatuan, Isabela   To: PASENCIA ANCHETA under check number 204139 dated 06/16/2021 amounting to 900,000.00    SLP  50214990      BOOK_MDS Check                JU</t>
  </si>
  <si>
    <t>2021-06-004448</t>
  </si>
  <si>
    <t>To recognize payment of cash advance for the implementation of Livelihood Assistance Grant to the municipality of Enrile, Cagayan  To: PASENCIA ANCHETA under check number 204140 dated 06/16/2021 amounting to 1,241,000.00    SLP  50214990      BOOK_MDS Che</t>
  </si>
  <si>
    <t>2021-06-004446</t>
  </si>
  <si>
    <t>To recognize cash advance for PSP implementation   To-ALI BISCARO under check # 204178 dated 06/16/2021 amounting to P 2,000,000.00      PSP-AICS  5021499000      BOOK_MDS CHECK                 JUNE 2021    Ck#204178</t>
  </si>
  <si>
    <t>2021-06-003835</t>
  </si>
  <si>
    <t>To recognize payment of contribution of regular employees for the month of  May 2021  To- INSULAR HEALTH CARE INC. under Check # 204180 dated 06/16/2021 amounting to P 32,500.00      BOOK_MDS CHECK                 JUNE 2021    Ck#204180</t>
  </si>
  <si>
    <t>2021-06-003834</t>
  </si>
  <si>
    <t>To recognize payment of  financial assistance to  Maricel Gaspar  to defray cost of hospitalization of her mother-in-law Erlinda Gaspar  To  Providers Multi-Purpose Cooperative. under check# 204182 dated June 18, 2021 amounting to 25,000.00    32010410000</t>
  </si>
  <si>
    <t>2021-06-003833</t>
  </si>
  <si>
    <t xml:space="preserve">To recognize payment of  financial assistance to Shiela May Yadao to defray cost of hospitalization of her niece Veronica Domulot  To  Providers Multi-Purpose Cooperative. under check# 204183 dated June 18, 2021 amounting to 50,000.00    320104100001000  </t>
  </si>
  <si>
    <t>2021-06-003832</t>
  </si>
  <si>
    <t xml:space="preserve">To recognize payment of  45 boxes Formula milk infant 1-3 yrs (1.3 grams) Bear Brand Jr. for the 2nd Qtr. use  of RSCC  To Cagayan Valley Medical Drug Corporation. under check# 204166 dated June 16, 2021 amounting to 19,804.02 (COD)    320101100001000    </t>
  </si>
  <si>
    <t>2021-06-003830</t>
  </si>
  <si>
    <t>--To payment of Contribution of Mangupag, Clavelyn for the months of May 2021  To-SWEAP F02 under check # 204181 dated 06/16/2021 amounting to P 3,458.34    NHTSPR        BOOK_MDS CHECK                 JUNE 2021    Ck#204181</t>
  </si>
  <si>
    <t>2021-06-003828</t>
  </si>
  <si>
    <t>To recognize payment of traveling expenses for the month of May to June 2021  To- RICHARD GUZMAN under check# 204131 dated 06/16/21 amounting to P 7,750.00    350100100001000  50201010    BOOK_MDS Check               JUNE 2021    Ck#204131</t>
  </si>
  <si>
    <t>2021-06-003757</t>
  </si>
  <si>
    <t>To recognize payment of traveling expensesfor the month of June 2021  To- ALVIN CAUILAN under check# 204130 dated 06/16/21 amounting to P 5,500.00    350100100001000  50201010    BOOK_MDS Check               JUNE 2021  Ck#204130</t>
  </si>
  <si>
    <t>2021-06-003756</t>
  </si>
  <si>
    <t xml:space="preserve">To recognize payment of cash advance for traveling expenses of staff in conducting accreditation assessment of CDCs  To- JULIET GACUTAN under check# 204187 dated 06/16/21 amounting to P 32,780.00    350100100001000  50201010    BOOK_MDS Check             </t>
  </si>
  <si>
    <t>2021-06-003712</t>
  </si>
  <si>
    <t>To recognize payment of cash advance for PSP implementation in CIU  To- CECILIA TURINGAN under check# 204177 dated 06/16/21 amounting to P 5,000,000.00    320104100001000  50214990    BOOK_MDS Check                JUNE 2021  Ck#204177</t>
  </si>
  <si>
    <t>2021-06-003708</t>
  </si>
  <si>
    <t>To recognize payment of cash advance for the implementation of Livelihood Assistance Grant (LAG)  To-  PASENCIA ANCHETA under Check # 204127-204129 dated 06/14/21 amounting to P 4,244,500.00    Abulug, Cagayan      0000204127 06/14/2021  2,078,500.00   Sa</t>
  </si>
  <si>
    <t>2021-06-004811</t>
  </si>
  <si>
    <t>To recognize payment of cash advance for the implementation of Livelihood Assistance Grant (LAG)  To- PASENCIA ANCHETA under Check # 204120-204125 dated 06/14/21 amounting to P 5,919,800.00    Gonzaga, Cagayan  0000204120 06/14/2021  1,022,000.00   Cordon</t>
  </si>
  <si>
    <t>2021-06-004807</t>
  </si>
  <si>
    <t>To recognize payment of cash advance for the implementation of Livelihood Assistance Grant (LAG)  To-  PASENCIA ANCHETA under Check # 204117-204119 dated 06/14/21 amounting to P 4,495,863 .00    Mallig, Isabela           0000204117 06/14/2021  1,121,863.0</t>
  </si>
  <si>
    <t>2021-06-004804</t>
  </si>
  <si>
    <t xml:space="preserve">To recognize payment of telephone bill number 377-0353 located at DSWD-RJJWC bill date May 16, 2021 - June 15, 2021  To- PLDT INC. under check# 204126 dated 06/14/21 amounting to P 1,770.00    10000100001000  50205020    BOOK_MDS Check               JUNE </t>
  </si>
  <si>
    <t>2021-06-003763</t>
  </si>
  <si>
    <t>To recognize payment of cash advance for payment of 1 token, bouquet, cake, etc. for the conduct of pasasalamat at pagpupugay to a retiree - Ms. Jovita Taborada  To- ROWENA ARUGAY under check# 204116 dated 06/14/21 amounting to P 10,000.00    350100100001</t>
  </si>
  <si>
    <t>2021-06-003715</t>
  </si>
  <si>
    <t>To recognize payment of Loan of Pantawid MOA Workers for the month of May 2021  To- SWEAP FO2 under Check # 204103 dated 06/11/21 amounting to P 7,790.64     BOOK _ MDS Check              JUNE 2021    Ck#204103</t>
  </si>
  <si>
    <t>2021-06-004881</t>
  </si>
  <si>
    <t>To recognize payment of To cash advance for CFW re: Risk Resiliency-Climate Change Adaptation &amp; Mitigation implementation  To- MARCIANO DAMEG under Check # 204111-204115 dated 06/11/21 amounting to P 3,942,000.00    Claveria, Cagayan      0000204111 06/11</t>
  </si>
  <si>
    <t>2021-06-004803</t>
  </si>
  <si>
    <t>To recognize payment of replenishment of CVRRCY food, medicines, and other operating expenses for the residents  To- IMELDA DECENA under Check # 204089 dated 06/11/21 amounting to P 75,062.67     RRCY    BOOK _ MDS Check              JUNE 2021    Ck#20408</t>
  </si>
  <si>
    <t>2021-06-004790</t>
  </si>
  <si>
    <t>To recognize payment of Honoraria during the Regional Child Welfare Specialist Group Matching Conference on May 28, 2021  To- MARIA SOCORRO CABINTA etal under Check # 204106-204109 dated 06/11/21 amounting to P 48,720.00    MARIA SOCORRO CABINTA 000020410</t>
  </si>
  <si>
    <t>2021-06-004787</t>
  </si>
  <si>
    <t>To recognize payment of replenishment of FO2 expenses for the period February-June 2021  To- LAURITA CASTANEDA under Check # 204110 dated 06/11/21 amounting to P 32,821.39     AICS  GASS  TARA  ICTMS  RSCC  QRRP      BOOK _ MDS Check              JUNE 202</t>
  </si>
  <si>
    <t>2021-06-004786</t>
  </si>
  <si>
    <t>To recognize payment of remittance of Social Security System (SSS) Contributions for the month of May 2021   To- SOCIAL SECURITY SYSTEM under Check # 204080 dated 06/10/21 amounting to P 126,295.00     Arzadon, Ramil Valerio B., et.al  1,820.00   Taguiam,</t>
  </si>
  <si>
    <t>2021-06-004973</t>
  </si>
  <si>
    <t>10</t>
  </si>
  <si>
    <t>To recognize payment of cash advance for PSP implementation in SWAD Nueva Vizcaya  To- MARY GRACE PASCUA under Check # 204094 dated 06/11/21 amounting to P 3,000,000.00     PSP/AICS 320104100001000      BOOK _ MDS Check              JUNE 2021    Ck#204094</t>
  </si>
  <si>
    <t>2021-06-004797</t>
  </si>
  <si>
    <t xml:space="preserve">To recognize payment of cash advance for Labor Payroll for various projects located at FO2 for the period May 29-June 11, 2021  To- ROWENA ARUGAY under Check # 204093 dated 06/10/21 amounting to P 150,000.00     CRCF    BOOK _ MDS Check              JUNE </t>
  </si>
  <si>
    <t>2021-06-004795</t>
  </si>
  <si>
    <t>To recognize payment of Financial Assistance for the implementation of Republic Act (RA) 10868, also known as "Centenarians Act of 2016"  To- MAURA FRONDA etal under Check # 204090-204092 dated 06/10/21 amounting to P 300,000.00    MAURA FRONDA      00002</t>
  </si>
  <si>
    <t>2021-06-004793</t>
  </si>
  <si>
    <t>To recognize payment of cash advance for PSP implementation in CIU    To- CECILIA TURINGAN under Check # 204075 dated 06/10/21 amounting to P 5,000,000.00     PSP/AICS 320104100001000      BOOK _ MDS Check              JUNE 2021    Ck#204075</t>
  </si>
  <si>
    <t>2021-06-004763</t>
  </si>
  <si>
    <t>To recognize payment of cash advance training expenses for the conduct of KSS/Orientation on Completed Social Technologies and on the Protocols in Handling Cases Involving CICL and CAR for CY 2021   To- LAURITA CASTANEDA under Check # 204076 dated 06/10/2</t>
  </si>
  <si>
    <t>2021-06-004762</t>
  </si>
  <si>
    <t>To recognize payment of cash advance for van rental inclusive of fuel for the conduct of monitoring provision of technical assistance of the Social Technology Unit and other Field Office staff to LGU's   To- LAURITA CASTANEDA under Check # 204077 dated 06</t>
  </si>
  <si>
    <t>2021-06-004760</t>
  </si>
  <si>
    <t>To recognize payment of cash advance Labor Payroll for various projects located at Field Office for the period of May 15-28, 2021   To- ROWENA ARUGAY under Check # 204078 dated 06/10/21 amounting to P 150,000.00     CRCF    BOOK _ MDS Check              J</t>
  </si>
  <si>
    <t>2021-06-004759</t>
  </si>
  <si>
    <t>To recognize payment of reimbursement of travel expenses to Claveria, Cagayan on March 23 -25, 2021 and Rapid Antigen Test   To- JANINE MERDEGIA under Check # 204079 dated 06/10/21 amounting to P 4,150.00     SOCIAL PENSION 320103100001000    BOOK _ MDS C</t>
  </si>
  <si>
    <t>2021-06-004758</t>
  </si>
  <si>
    <t>To recognize payment of financial assistance to Mr. Jeffrey Cafugauan of Larion Bajo, Tuguegarao City, Cagayan to defray cost of Hospitalization for his cousin, Gerald Taguna   To- DR. RONALD P. GUZMAN MEDICAL CENTER INC. under Check # 204081 dated 06/10/</t>
  </si>
  <si>
    <t>2021-06-004757</t>
  </si>
  <si>
    <t>To recognize payment of cash advance for hiring of Van for the implementation of Republic Act (RA) 10868 also known as Centenarians   To- FRANCO LOPEZ  under Check # 204082 dated 06/10/21 amounting to P 38,500.00     SOCIAL PENSION 320103100001000      BO</t>
  </si>
  <si>
    <t>2021-06-004756</t>
  </si>
  <si>
    <t>To recognize payment of electric bill used at SWAD Isabela for the month of May 2021  To-  ISELCO II under Check # 204083 dated 06/10/21 amounting to P 36,294.77     GASS 100000100001000      BOOK _ MDS Check              JUNE 2021    Ck#204083</t>
  </si>
  <si>
    <t>2021-06-004755</t>
  </si>
  <si>
    <t>To recognize payment of foster Care Subsidy for foster children(healthy and with special needs) for the month of May 2021  To- BRIGIDA RUIZ etal under Check # 204084-204086 dated 06/10/21 amounting to P 42,000.00    BRIGIDA RUIZ           0000204084 06/10</t>
  </si>
  <si>
    <t>2021-06-004754</t>
  </si>
  <si>
    <t>To recognize payment of reimbursement of payment of antigen test of two residents  To- SHIRLEY LABUGUEN under Check # 204087 dated 06/10/21 amounting to P 1,800.00     CENTERS HAVEN 320101100001000      BOOK _ MDS Check              JUNE 2021    Ck#204087</t>
  </si>
  <si>
    <t>2021-06-004753</t>
  </si>
  <si>
    <t>To recognize payment of cash advance for payment of Van Rental for NHTS-PR  To- ALI BISCARO under Check # 204088 dated 06/10/21 amounting to P 100,000.00     NHTSPR 200000200001000    BOOK _ MDS Check              JUNE 2021    Ck#204088</t>
  </si>
  <si>
    <t>2021-06-004752</t>
  </si>
  <si>
    <t>To recognize payment of  2000 pcs. stamp et. al for field office use   To- PHILPOST- CAUAYAN under Check # 204074 dated 06/07/21 amounting to P 20,000.00    GASS   100000100001000    BOOK _ MDS Check             JUNE 2021  Ck#204074</t>
  </si>
  <si>
    <t>2021-06-004938</t>
  </si>
  <si>
    <t>To recognize payment of  SWEAP Financial assistance for the month of May, 2021  To SWEAP FO2 under check#  204058 dated June 3, 2021 amounting to 14,500.00      BOOK JUNE 2021  MDS CHECK      Ck#204058</t>
  </si>
  <si>
    <t>2021-06-004962</t>
  </si>
  <si>
    <t xml:space="preserve">To recognize payment of  SWEAP Contributions of DSWD MOA Workers for the month of May 2021  To SWEAP FO2 under check# 204063 dated June 03, 2021 amounting to 18,120.00    PSP  PDPB  CENTERS  SOCPEN  CENTENARIAN  SFP  DRMD  NHTSPR  TARA    BOOK JUNE, 2021 </t>
  </si>
  <si>
    <t>2021-06-004960</t>
  </si>
  <si>
    <t>o recognize payment of  SWEAP Salary Loan r5emittances for the month of May, 2021  To SWEAP FO2 under check# 204062 dated June 3, 2021 amounting to 38,047.93      BOOK JUNE, 2021  MDS CHECK  Ck#204062</t>
  </si>
  <si>
    <t>2021-06-004953</t>
  </si>
  <si>
    <t>To recognize payment of bill of San Gabriel for the period May 2021   To- METROPOLITAN TUGUEGARAO WATER DISTRICT under Check # 204053 dated 06/03/21 amounting to P 1,241.65       BOOK _ MDS Check              JUNE 2021    Ck#204053</t>
  </si>
  <si>
    <t>2021-06-004936</t>
  </si>
  <si>
    <t>To recognize payment of  SWEAP  Loan Remittance  for the month of May, 2021  To SWEAP FO2 under check# 204059 dated June 3, 2021 amounting to  24,950.00      BOOK JUNE, 2021  MDS CHECK      Ck#204059</t>
  </si>
  <si>
    <t>2021-06-004919</t>
  </si>
  <si>
    <t>To recognize payment of consolidated disallowances for the month of May 2021   To- BUREAU OF THE TREASURY under Check # 204065 dated 06/03/21 amounting to P 3,771.00     BOOK _ MDS Check              JUNE 2021    Ck#204065</t>
  </si>
  <si>
    <t>2021-06-004783</t>
  </si>
  <si>
    <t>To recognize payment of 1 lot dismantle &amp; reinstallation of 2.5 hp dual inverter aircon for HRMD use (COD)  To- METROPOLIS APPLIANCE SERVICE CENTER under Check # 204066 dated 06/03/21 amounting to P 7,081.00     ICTMS 200000100001000      BOOK _ MDS Check</t>
  </si>
  <si>
    <t>2021-06-004780</t>
  </si>
  <si>
    <t>To recognize payment of 2 sets window blinds for OIC office   To- HR CURTAINS AND BLINDS under Check # 204067 dated 06/03/21 amounting to P 3,944.96     ICTMS 200000100001000      BOOK _ MDS Check              JUNE 2021    Ck#204067</t>
  </si>
  <si>
    <t>Semi-Expendable Furniture, Fixtures and Books Expenses</t>
  </si>
  <si>
    <t>2021-06-004778</t>
  </si>
  <si>
    <t>To recognize payment of 3 sets combi blinds for cash section   To- HR CURTAINS AND BLINDS under Check # 204068 dated 06/03/21 amounting to P 6,594.06     TARA 350100100001000      BOOK _ MDS Check              JUNE 2021    Ck#204068</t>
  </si>
  <si>
    <t>2021-06-004776</t>
  </si>
  <si>
    <t>To recognize payment of monetization of 200 days leave credits  To-TESANY VERZOSA under Check # 204069 dated 06/03/21 amounting to P 211,192.89     CENTERS 320101100001000      BOOK _ MDS Check              JUNE 2021    Ck#204069</t>
  </si>
  <si>
    <t>Other Personnel Benefits</t>
  </si>
  <si>
    <t>2021-06-004770</t>
  </si>
  <si>
    <t>To recognize payment of 2 rolls tolda for the reconditioning of infested rice   To- STARS OF VENUS under Check # 204070 dated 06/03/21 amounting to P 22,714.28     QRF 330100100003000      BOOK _ MDS Check              JUNE 2021    Ck#204070</t>
  </si>
  <si>
    <t>2021-06-004769</t>
  </si>
  <si>
    <t xml:space="preserve">To recognize payment of replenishment of FO2 expenses for the period January to May 2021   To- LAURITA CASTANEDA under Check # 204072 dated 06/03/21 amounting to P 32,075.01     GASS 100000100001000  TARA 350100100001000  CCAM  CRCF    BOOK _ MDS Check   </t>
  </si>
  <si>
    <t>2021-06-004766</t>
  </si>
  <si>
    <t>To recognize payment of monetization of leave credits for 30 days   To- MARK JEROME VERZOSA under Check # 204073 dated 06/03/21 amounting to P 49,088.60     CENTERS 320101100001000      BOOK _ MDS Check              JUNE 2021    Ck#204073</t>
  </si>
  <si>
    <t>2021-06-004764</t>
  </si>
  <si>
    <t>To recognize payment of  bill for the period  May 1-31, 2021   To- CAGAYAN 1 ELECTRIC COOPERATIVE INC.  under Check # 204054 dated 06/03/21 amounting to P 45,552.10    CENTERS 320101100001000    BOOK _ MDS Check              JUNE 2021    Ck#204054</t>
  </si>
  <si>
    <t>2021-06-004751</t>
  </si>
  <si>
    <t>To recognize payment of bill of San Gabriel for the month of May 2021   To-  CAGAYAN 1 ELECTRIC COOPERATIVE INC. under Check # 204055 dated 06/03/21 amounting to P 19,823.76     GASS 100000100001000      BOOK _ MDS Check              JUNE 2021    Ck#20405</t>
  </si>
  <si>
    <t>2021-06-004750</t>
  </si>
  <si>
    <t>To recognize payment of bill of RSCC/HAVEN for the month of May 2021   To-  CAGAYAN 1 ELECTRIC COOPERATIVE INC. under Check # 204056 dated 06/03/21 amounting to P 106,929.92     CENTERS 320101100001000      BOOK _ MDS Check              JUNE 2021    Ck#20</t>
  </si>
  <si>
    <t>2021-06-004749</t>
  </si>
  <si>
    <t>To recognize payment of replenishment of petty cash fund for the period May 12-28, 2021  To- SHIRLEY LABUGUEN under Check # 204057 dated 06/03/21 amounting to P 84,521.74       CENTERS 320101100001000    BOOK _ MDS Check              JUNE 2021    Ck#20405</t>
  </si>
  <si>
    <t>2021-06-004747</t>
  </si>
  <si>
    <t>To recognize payment of diesel  for the use of DSWD vehicles for the period May 1-15, 2021  To- PETRON RED under Check # 204064 dated 06/03/21 amounting to P 26,148.01     GASS100000100001000    BOOK _ MDS Check            JUNE 2021  Ck#204064</t>
  </si>
  <si>
    <t>2021-06-004745</t>
  </si>
  <si>
    <t xml:space="preserve">To recognize payment of financial assistance to Mrs. Carina Baccay to defray cost of burial of her father Antonio Taguinod   To- ORTIZ MEMORIAL CHAPEL INC. under Check # 204017 dated 06/03/21 amounting to P 14,062.50      PSP/AICS 320104100001000    BOOK </t>
  </si>
  <si>
    <t>2021-06-004737</t>
  </si>
  <si>
    <t>To recognize payment of financial assistance for the implementation of RA 10868   To- PILAR SERMONIA under Check # 204018 dated 06/03/21 amounting to P 100,000.00     SOCIAL PENSION 320103100001000      BOOK _ MDS Check              JUNE 2021    Ck#204018</t>
  </si>
  <si>
    <t>2021-06-004736</t>
  </si>
  <si>
    <t>To recognize payment of financial assistance to Mrs. Liezel Garrido to defray cost of hospitalization of her husband Jimmy Garrido   To- DR. RONALD P. GUZMAN MEDICAL CENTER INC. under Check # 204019 dated 06/03/21 amounting to P  93,750.00     PSP/AICS 32</t>
  </si>
  <si>
    <t>2021-06-004735</t>
  </si>
  <si>
    <t>To recognize payment of financial assistance to Mr. Amado Pascual to defray cost of hospitalization of his brother Eugenio Pascual   To- DIVINE MERCY WELLNESS CENTER INC. under Check # 204020 dated 06/03/21 amounting to P 18,750.00      PSP/AICS 320104100</t>
  </si>
  <si>
    <t>2021-06-004734</t>
  </si>
  <si>
    <t>To recognize payment of financial assistance to Mr. Boots Lewi Alvaran to defray cost of hospitalization of his father Alberto Alvaran   To- DIVINE MERCY WELLNESS CENTER INC. under Check # 204021 dated 06/03/21 amounting to P 37,500.00      PSP/AICS 32010</t>
  </si>
  <si>
    <t>2021-06-004733</t>
  </si>
  <si>
    <t>To recognize payment of financial assistance to Mrs. Rubelyn Ulep to defray cost of hospitalization of herself   To- ISABELA SOUTH SPECIALISTS HOSPITAL INC. under Check # 204022 dated 06/03/21 amounting to P 93,750.00      PSP/AICS 320104100001000    BOOK</t>
  </si>
  <si>
    <t>2021-06-004730</t>
  </si>
  <si>
    <t>To recognize payment of financial assistance to Mr. Jayson Acierto to defray cost of hospitalization of his aunt Elisa Galutera   To- DR. ESTER R. GARCIA MEDICAL CENTER INC. under Check # 204023 dated 06/03/21 amounting to P  72,750.00      PSP/AICS 32010</t>
  </si>
  <si>
    <t>2021-06-004729</t>
  </si>
  <si>
    <t>To recognize payment of financial assistance to Mr. Darwin Balderama to defray cost of hospitalization of his uncle Artemio Dimaculangan   To- PROVIDERS MULTI-PURPOSE COOPERATIVE MEDICAL CENTER under Check # 204024 dated 06/03/21 amounting to P  25,000.00</t>
  </si>
  <si>
    <t>2021-06-004728</t>
  </si>
  <si>
    <t>To recognize payment of financial assistance to Mrs. Roxan Sesmondo to defray cost of hospitalization of her father Benicio Rodriguez   To- ST. PAUL HOSPITAL OF TUGUEGARAO INC. under Check # 204025 dated 06/03/21 amounting to P 97,000.00      PSP/AICS 320</t>
  </si>
  <si>
    <t>2021-06-004727</t>
  </si>
  <si>
    <t xml:space="preserve">To recognize payment of financial assistance to Mrs. Teresita Balinoyos to defray cost of hospitalzaition of her cousin King Mark Jelico Balinoyos   To- ST. PAUL HOSPITAL OF TUGUEGARAO INC. under Check # 204026 dated 06/03/21 amounting to P 19,400.00     </t>
  </si>
  <si>
    <t>2021-06-004726</t>
  </si>
  <si>
    <t>To recognize payment of financial assistance to Mrs. Evangeline Sagun to defray cost of hospitalzaition of her spouse Noel sagun   To- ST. PAUL HOSPITAL OF TUGUEGARAO INC. under Check # 204027 dated 06/03/21 amounting to P 24,250.00      PSP/AICS 32010410</t>
  </si>
  <si>
    <t>2021-06-004725</t>
  </si>
  <si>
    <t>To recognize payment of financial assistance to Mrr. Billy Rey Delacruz to defray cost of hospitalization of his father Leonardo Dela Cruz   To- ST. PAUL HOSPITAL OF TUGUEGARAO INC. under Check # 204028 dated 06/03/21 amounting to P 97,000.00      PSP/AIC</t>
  </si>
  <si>
    <t>2021-06-004724</t>
  </si>
  <si>
    <t xml:space="preserve">To recognize payment of financial assistance to Mrs. Geralyn Valdez to defray cost of hospitalzaition of herself   To- ST. PAUL HOSPITAL OF TUGUEGARAO INC. under Check # 204029 dated 06/03/21 amounting to P 48,500.00      PSP/AICS 320104100001000    BOOK </t>
  </si>
  <si>
    <t>2021-06-004723</t>
  </si>
  <si>
    <t>To recognize payment of financial assistance to Mrs. Flora Catuiran to defray cost of hospitalzaition of her nephew Joshua Anciado   To- ST. PAUL HOSPITAL OF TUGUEGARAO INC. under Check # 204030 dated 06/03/21 amounting to P 48,500.00      PSP/AICS 320104</t>
  </si>
  <si>
    <t>2021-06-004722</t>
  </si>
  <si>
    <t>To recognize payment of financial assistance to Mrs. Jonalyn Sebastian to defray cost of hospitalzaition of her spouse Nestor Sebastian   To- ST. PAUL HOSPITAL OF TUGUEGARAO INC. under Check # 204031 dated 06/03/21 amounting to P 48,500.00      PSP/AICS 3</t>
  </si>
  <si>
    <t>2021-06-004719</t>
  </si>
  <si>
    <t>To recognize payment of financial assistance to Ms. Jacqueline Maningat to defray cost of hospitalzaition of her father Jacinto mabborang   To- ST. PAUL HOSPITAL OF TUGUEGARAO INC. under Check # 204032 dated 06/03/21 amounting to P 24,250.00      PSP/AICS</t>
  </si>
  <si>
    <t>2021-06-004718</t>
  </si>
  <si>
    <t>To recognize payment of financial assistance to Mr. Leorick Paguila to defray cost of hospitalzaition of his daughter Julea Paguila   To- ST. PAUL HOSPITAL OF TUGUEGARAO INC. under Check # 204033 dated 06/03/21 amounting to P 29,100.00      PSP/AICS 32010</t>
  </si>
  <si>
    <t>2021-06-004715</t>
  </si>
  <si>
    <t>To recognize payment of financial assistance to Mrs.May ann Ramel to defray cost of hospitalzaition of her cmother Lerma Ramel   To- ST. PAUL HOSPITAL OF TUGUEGARAO INC. under Check # 204034 dated 06/03/21 amounting to P 38,800.00      PSP/AICS 3201041000</t>
  </si>
  <si>
    <t>2021-06-004714</t>
  </si>
  <si>
    <t>To recognize payment of financial assistance to Mr. Marc Aries Taja to defray cost of hospitalzaition of his mother Evelyn Taja   To- ST. PAUL HOSPITAL OF TUGUEGARAO INC. under Check # 204035 dated 06/03/21 amounting to P 118,886.38      PSP/AICS 32010410</t>
  </si>
  <si>
    <t>2021-06-004712</t>
  </si>
  <si>
    <t>To recognize payment of financial assistance to Ms. Caren Fabros to defray cost of hospitalzaition of her briother Emerson Fabros   To- ST. PAUL HOSPITAL OF TUGUEGARAO INC. under Check # 204036 dated 06/03/21 amounting to P 97,000.00      PSP/AICS 3201041</t>
  </si>
  <si>
    <t>2021-06-004711</t>
  </si>
  <si>
    <t>To recognize payment of financial assistance to Mrs. Ailene amandy to defray cost of hospitalzaition of her husband Rusellieto Amandy   To- ST. PAUL HOSPITAL OF TUGUEGARAO INC. under Check # 204037 dated 06/03/21 amounting to P 24,250.00      PSP/AICS 320</t>
  </si>
  <si>
    <t>2021-06-004708</t>
  </si>
  <si>
    <t>To recognize payment of 2 units hospital bed for use of RSCC (COD)  To- MED PRO MEDICAL SUPPLIES &amp; EQUIPMENT under Check # 204038 dated 06/03/21 amounting to P 27,446.43     CENTERS 320101100001000      BOOK _ MDS Check              JUNE 2021    Ck#204038</t>
  </si>
  <si>
    <t>2021-06-004707</t>
  </si>
  <si>
    <t>To recognize payment of 2 boxes clean gloves for RSCC residents (COD)  To- MED PRO MEDICAL SUPPLIES &amp; EQUIPMET under Check # 204039 dated 06/03/21 amounting to P 5,430.61     CENTERS 320101100001000      BOOK _ MDS Check              JUNE 2021    Ck#20403</t>
  </si>
  <si>
    <t>2021-06-004705</t>
  </si>
  <si>
    <t>To recognize payment of 13 pcs whiteboard for use of CVRRCY (COD)  To- PANDAYAN BOOKSHOP INC. under Check # 204040 dated 06/03/21 amounting to P 4,909.13     CENTERS 320101100001000      BOOK _ MDS Check              JUNE 2021    Ck#204040</t>
  </si>
  <si>
    <t>2021-06-004697</t>
  </si>
  <si>
    <t>To recognize payment of telephone bill 078-396-9768 of DSWD-SLP for the period May 16-June 15, 2021   To- PLDT INC under Check # 204044 dated 06/03/21 amounting to P  1,109.23     GASS 100000100001000      BOOK _ MDS Check              JUNE 2021    Ck#204</t>
  </si>
  <si>
    <t>2021-06-004692</t>
  </si>
  <si>
    <t>To recognize payment of telephone bill 304-1004 of DSWD-lobby for the period May 16-June 15, 2021   To- PLDT INC under Check # 204045 dated 06/03/21 amounting to P 1,475.43     GASS 100000100001000      BOOK _ MDS Check              JUNE 2021    Ck#204045</t>
  </si>
  <si>
    <t>2021-06-004691</t>
  </si>
  <si>
    <t xml:space="preserve">To recognize payment of telephone bill 078-396-0652 of DSWD-Guardhouse for the period May 16-June 15, 2021   To- PLDT INC under Check # 204046 dated 06/03/21 amounting to P 1,109.23     GASS 100000100001000      BOOK _ MDS Check              JUNE 2021    </t>
  </si>
  <si>
    <t>2021-06-004690</t>
  </si>
  <si>
    <t>To recognize payment of telephone bill 304-0656 of DSWD-PSU for the period May 16-June 15, 2021   To- PLDT INC under Check # 204047 dated 06/03/21 amounting to P  1,128.32     GASS 100000100001000    BOOK _ MDS Check              JUNE 2021    Ck#204047</t>
  </si>
  <si>
    <t>2021-06-004689</t>
  </si>
  <si>
    <t>To recognize payment of telephone bill 304-0586 of DSWD-ORD for the period May 16-June 15, 2021   To- PLDT INC under Check # 204048 dated 06/03/21 amounting to P 1,183.20     GASS 100000100001000      BOOK _ MDS Check              JUNE 2021    Ck#204048</t>
  </si>
  <si>
    <t>2021-06-004687</t>
  </si>
  <si>
    <t>To recognize payment of telephone bill 078-396-0044 of DSWD-ARDOs for the period May 16-June 15, 2021   To- PLDT INC under Check # 204049 dated 06/03/21 amounting to P 983.23     GASS 100000100001000      BOOK _ MDS Check              JUNE 2021    Ck#2040</t>
  </si>
  <si>
    <t>2021-06-004685</t>
  </si>
  <si>
    <t>To recognize payment of telephone bill of DSWD-CIUfor the period May 16-June 15, 2021   To- PLDT INC. under Check # 204050 dated 06/03/21 amounting to P 1,259.40     GASS 100000100001000      BOOK _ MDS Check              JUNE 2021    Ck#204050</t>
  </si>
  <si>
    <t>2021-06-004683</t>
  </si>
  <si>
    <t>To recognize payment of telephone bill of DSWD-RSCC for the period May 16-June 15, 2021   To- PLDT INC under Check # 204051 dated 06/03/21 amounting to P 2,061.56     GASS 100000100001000      BOOK _ MDS Check              JUNE 2021    Ck#204051</t>
  </si>
  <si>
    <t>2021-06-004680</t>
  </si>
  <si>
    <t>To recognize payment of tel bill of DSWD-Regional Haven for the period May 16-June 15, 2021   To- PLDT INC  under Check # 204052 dated 06/03/21 amounting to P 2,061.56     GASS 100000100001000      BOOK _ MDS Check              JUNE 2021    Ck#204052</t>
  </si>
  <si>
    <t>2021-06-004679</t>
  </si>
  <si>
    <t>To recognize payment of financial assistance to Mr. Preach Carag to defray cost of hospitalization of his brother Loyal Carag   To- DR. RONALD P. GUZMAN MEDICAL CENTER INC. under Check # 204010 dated 06/03/21 amounting to P 70,312.50      PSP/AICS 3201041</t>
  </si>
  <si>
    <t>2021-06-004597</t>
  </si>
  <si>
    <t xml:space="preserve">To recognize payment of financial assistance to Ms. Camille Pasraba to defray cost of hospitalization of her mother Merlita Pasaraba   To- DR. RONALD P. GUZMAN MEDICAL CENTER INC. under Check # 204011 dated 06/03/21 amounting to P 56,250.00      PSP/AICS </t>
  </si>
  <si>
    <t>2021-06-004596</t>
  </si>
  <si>
    <t xml:space="preserve">To recognize payment of financial assistance to Mrs. Grace Lumauan to defray cost of hospitalization of her husband Noel Lumauan   To- ORTIZ MEMORIAL CHAPEL INC. under Check # 204012 dated 06/03/21 amounting to P 23,437.50      PSP/AICS 320104100001000   </t>
  </si>
  <si>
    <t>2021-06-004594</t>
  </si>
  <si>
    <t>To recognize payment of financial assistance to Mrs. Maricel Catulin to defray cost of burial of her husband Victorino Catulin   To- ORTIZ MEMORIAL CHAPEL INC. under Check # 204013 dated 06/03/21 amounting to P 23,437.50      PSP/AICS 320104100001000    B</t>
  </si>
  <si>
    <t>2021-06-004592</t>
  </si>
  <si>
    <t xml:space="preserve">To recognize payment of financial assistance to Mrs. Kenneth Charisse Gallardo of Tug City to defray cost of burial of her grandparent Vicenta Ulep  To- ORTIZ MEMORIAL CHAPEL INC. under Check # 204014 dated 06/03/21 amounting to P 23,437.50      PSP/AICS </t>
  </si>
  <si>
    <t>2021-06-004589</t>
  </si>
  <si>
    <t>To recognize payment of financial assistance to Mr. Reynaldo Caleda to defray cost of burial of his father Leonardo Caleda   To- FUNERARIA OANDASAN under Check # 204015 dated 06/03/21 amounting to P 14,550.00      PSP/AICS 320104100001000    BOOK _ MDS Ch</t>
  </si>
  <si>
    <t>2021-06-004586</t>
  </si>
  <si>
    <t xml:space="preserve">To recognize payment of inancial assistance to Mrs Gladys Anne Guevarra of Alcala, Cagayan to defray cost of hospitalization of her brother Kerrlos Carl V Centeno  To- DR. RONALD P. GUZMAN MEDICAL CENTER INC. under Check # 204016 dated 06/03/21 amounting </t>
  </si>
  <si>
    <t>2021-06-004581</t>
  </si>
  <si>
    <t>To recognize payment of 24 cavans of rice @ P1700   To- IGP DSWD under Check # 204071 dated 06/03/21 amounting to P 40,800.00     RRCY    BOOK _ MDS Check              JUNE 2021    Ck#204071</t>
  </si>
  <si>
    <t>2021-06-004767</t>
  </si>
  <si>
    <t>To recognize payment of  SWEAP Contribution of DSWD Personnel  for the month of May  2021  To SWEAP FO2 under check# 203960 dated June 01, 2021 amounting to 16,680.00    TARA  PDPB  CENTERS  SOCPEN      BOOK JUNE, 2021            MDS CHECK      Ck#203960</t>
  </si>
  <si>
    <t>2021-06-004924</t>
  </si>
  <si>
    <t xml:space="preserve">To recognize payment of  SWEAP Financial Assistance of DSWD Personnel  for the month of May  2021  To SWEAP FO2 under check# 203961 dated June 01, 2021 amounting to 13,900.00    TARA  PDPB  CENTERS  SOCPEN      BOOK JUNE, 2021            MDS CHECK        </t>
  </si>
  <si>
    <t>2021-06-004922</t>
  </si>
  <si>
    <t>To recognize payment of  SWEAP contribution of MOA SLP workers for the month of May, 2021  To SWEAP FO2 under check# 203963 dated June 01, 2021 amounting to 5,500.00    SLP      BOOK JUNE, 2021            MDS CHECK          Ck#203963</t>
  </si>
  <si>
    <t>2021-06-004918</t>
  </si>
  <si>
    <t>To recognize payment of  SWEAP Financial Assistance of MOA SLP workers for the month of May, 2021  To SWEAP FO2 under check# 203965 dated June 01, 2021 amounting to 4,500.00    SLP    BOOK JUNE, 2021            MDS CHECK          Ck#203965</t>
  </si>
  <si>
    <t>2021-06-004917</t>
  </si>
  <si>
    <t>To recognize payment of remittance of Land Bank Salary Loan  for the month of May, 2021  To Land Bank of the Philippines under check# 203959 dated June 1, 2021 amounting to 82,474.99      BOOK JUNE 2021  MDS CHECK      Ck#203959</t>
  </si>
  <si>
    <t>2021-06-004889</t>
  </si>
  <si>
    <t>To recognize payment of  SWEAP contribution of Job Order for the month of May, 2021  To SWEAP under check# 203957 dated June 1, 2021 amounting to 1,440.00      330100100001000    BOOK JUNE  2021  MDS CHECK      Ck#203957</t>
  </si>
  <si>
    <t>2021-06-004885</t>
  </si>
  <si>
    <t>To recognize payment of Salary Loan for the month of May 2021   To- COA REGION 2 CREDIT COOPERATIVE under Check # 203958 dated 06/01/21 amounting to P 6,000.00       BOOK _ MDS Check              JUNE 2021    Ck#203958</t>
  </si>
  <si>
    <t>2021-06-004875</t>
  </si>
  <si>
    <t>To recognize payment of Loan for the month of May 2021   To- SWEAP FO2 under Check # 203962 dated 06/01/21 amounting to P 19,039.60     BOOK _ MDS Check              JUNE 2021    Ck#203962</t>
  </si>
  <si>
    <t>2021-06-004874</t>
  </si>
  <si>
    <t>To recognize payment of  Loan for the month of May 2021   To- SWEAP FO2 under Check # 203964 dated 06/01/21 amounting to P 5,206.26     BOOK _ MDS Check              JUNE 2021    Ck#203965</t>
  </si>
  <si>
    <t>2021-06-004873</t>
  </si>
  <si>
    <t>To recognize payment of  To cash advance for CFW re:Risk Resiliency-Climate Change Adapatation &amp; Mitigation implementation  To- MARCIANO DAMEG under Check # 203944-203953 dated 06/01/21 amounting to P 6,372,000.00    Palanan, Isabela        0000203944 06/</t>
  </si>
  <si>
    <t>2021-06-004675</t>
  </si>
  <si>
    <t>To recognize payment of cash advance for CFW re:Risk Resiliency-Climate Change Adapatation &amp; Mitigation implementation  To- MARCIANO DAMEG under Check # 203935-203943 dated 06/01/21 amounting to P 6,372,000.00    Gonzaga, Cagayan  0000203935 06/01/2021  5</t>
  </si>
  <si>
    <t>2021-06-004671</t>
  </si>
  <si>
    <t>To recognize payment of cash advance for the implementation of Livelihood Assistance Grant  (FLR)  To- NOEL DOMINGO under Check # 203927-203928 dated 06/01/21 amounting to P 2,110,000.00    San Manuel, Isabela 0000203927 06/01/2021  1,600,000.00   Ambagui</t>
  </si>
  <si>
    <t>2021-06-004666</t>
  </si>
  <si>
    <t>To recognize payment of cash advance for CFW re: Risk Resiliency-Climate Change Adapatation &amp; Mitigation implementation   To- MARCIANO DAMEG under Check # 203929-203934 dated 06/01/21 amounting to P 4,590,000.00    Camalaniugan, Cagayan          000020392</t>
  </si>
  <si>
    <t>2021-06-004656</t>
  </si>
  <si>
    <t xml:space="preserve">To recognize payment of financial assistance to Arlene Navarro of Calayan, Cag. to defray cost of hospitalization for her father Dominador Navarro   To- ST. PAUL HOSPITAL OF TUGUEGARAO INC. under Check # 203986 dated 06/01/21 amounting to P 29,100.00     </t>
  </si>
  <si>
    <t>2021-06-004649</t>
  </si>
  <si>
    <t>To recognize payment of financial assistance to Jesus Estrellon of Tuao, Cag. to defray cost of hospitalization for his son in law Jorge Agtarap   To- ST. PAUL HOSPITAL OF TUGUEGARAO INC. under Check # 203987 dated 06/01/21 amounting to P 29,100.00      P</t>
  </si>
  <si>
    <t>2021-06-004646</t>
  </si>
  <si>
    <t>To recognize payment of financial assistance to Abi Caridad of Santiago City to defray cost of hospitalization for her father Elby Magas   To- DE VERA MEDICAL CENTER INC. under Check # 203998 dated 06/01/21 amounting to P 29,100.00      PSP/AICS 320104100</t>
  </si>
  <si>
    <t>2021-06-004643</t>
  </si>
  <si>
    <t>To recognize payment of financial assistance to Edilyn Agcanas of Roxas, Isa. to defray cost of hospitalization for her father Conrado Lazaro   To- CAUAYAN MEDICAL SPECIALIST HOSPITAL under Check # 203989 dated 06/01/21 amounting to P 97,000.00      PSP/A</t>
  </si>
  <si>
    <t>2021-06-004638</t>
  </si>
  <si>
    <t xml:space="preserve">To recognize payment of financial assistance to Edna Asuncion of Cauayan City, Isa. to defray cost of hospitalization of her in law Danilo Asuncion Sr.   To- CAUAYAN MEDICAL SPECIALIST HOSPITAL under Check # 203990 dated 06/01/21 amounting to P 29,100.00 </t>
  </si>
  <si>
    <t>2021-06-004636</t>
  </si>
  <si>
    <t>To recognize payment of financial assistance to Maricel Beran of San Mariano, Isa. to defray cost of hospitalization for her live in partner Redento Bausa   To- CAUAYAN MEDICAL SPECIALIST HOSPITAL under Check # 203991 dated 06/01/21 amounting to P 24,250.</t>
  </si>
  <si>
    <t>2021-06-004633</t>
  </si>
  <si>
    <t>To recognize payment of financial assistance to Romnick Salvador of Luna, Isa. to defray cost of hospitalization for his common law partner Emmalynne Castillo    To- CAUAYAN MEDICAL SPECIALIST HOSPITAL under Check # 203992 dated 06/01/21 amounting to P 48</t>
  </si>
  <si>
    <t>2021-06-004629</t>
  </si>
  <si>
    <t>To recognize payment of financial assistance to Raymond Lauayan of Reina Mercedes, Isa. to defray cost of hospitalization for his uncle  Freddie Domingo   To- CAUAYAN MEDICAL SPECIALISTS HOSPITAL INC under Check # 203993 dated 06/01/21 amounting to P 145,</t>
  </si>
  <si>
    <t>2021-06-004628</t>
  </si>
  <si>
    <t>To recognize payment of financial assistance to Edna Galiza to defray cost of hospitalization for her son Edran Paul Carbojasa   To- DR. ESTER R. GARCIA MEDICAL CENTER INC. under Check # 203994 dated 06/01/21 amounting to P 145,500.00      PSP/AICS 320104</t>
  </si>
  <si>
    <t>2021-06-004626</t>
  </si>
  <si>
    <t>To recognize payment of financial assistance to Kathleen Mae Acosta of Ramon, Isa. to defray cost of hospitalization for her sister in law Ana Marie Dela Cruz   To- SANTIAGO MEDICAL CITY under Check # 203995 dated 06/01/21 amounting to P 93,750.00      PS</t>
  </si>
  <si>
    <t>2021-06-004622</t>
  </si>
  <si>
    <t>To recognize payment of financial assistance to Joey Lugo of Tumauini, Isa. to defray cost of hospitalization for his brother Richard Lugo    To- SANTIAGO MEDICAL CITY under Check # 203996 dated 06/01/21 amounting to P 70,312.50      PSP/AICS 320104100001</t>
  </si>
  <si>
    <t>2021-06-004620</t>
  </si>
  <si>
    <t>To recognize payment of financial assistance to Carlos Atendido of Solana, Cag. to defray cost of burial intended for her grand parent Zenaida Pascua   To- FUNERARIA OANDASAN under Check # 203997 dated 06/01/21 amounting to P 14,550.00      PSP/AICS 32010</t>
  </si>
  <si>
    <t>2021-06-004618</t>
  </si>
  <si>
    <t xml:space="preserve">To recognize payment of financial assistance to Marijune Camayan to defray cost of burial intended for her father Lucio Camayang   To- FUNERARIA OANDASAN under Check # 203998 dated 06/01/21 amounting to P 14,550.00      PSP/AICS 320104100001000    BOOK _ </t>
  </si>
  <si>
    <t>2021-06-004615</t>
  </si>
  <si>
    <t>To recognize payment of financial assistance to Mel Anthony Benitez of Alicia, Isa. to defray cost of hospitalization for his cousin Clarissa Rodriguez   To- ISABELA UNITED DOCTORS MEDICAL CENTER INC under Check # 203999 dated 06/01/21 amounting to P 48,5</t>
  </si>
  <si>
    <t>2021-06-004613</t>
  </si>
  <si>
    <t>To recognize payment of financial assistance to Marites Narag of Santiago City, Isa. to defray cost of hospitalization for her husband Noel Carag   To- CALLANG GENERAL HOSPITAL AND MEDICAL CENTER INC. under Check # 204000 dated 06/01/21 amounting to P 93,</t>
  </si>
  <si>
    <t>2021-06-004612</t>
  </si>
  <si>
    <t>To recognize payment of financial assistance to Mac Gretchen Labuguen of Naguilian, Isa. to defray cost of hospitalization for her mother Evira Pasion   To- PROVIDERS MULTI-PURPOSE COOPERATIVE MEDICAL CENTER under Check # 204001 dated 06/01/21 amounting t</t>
  </si>
  <si>
    <t>2021-06-004611</t>
  </si>
  <si>
    <t xml:space="preserve">To recognize payment of financial assistance to Cielo Marie Nervez of Reina Mercedes, Isa. to defray cost of hospitalization for her father Tomas Calimag Jr.   To- DR. ESTER R. GARCIA MEDICAL CENTER INC. under Check # 204002 dated 06/01/21 amounting to P </t>
  </si>
  <si>
    <t>2021-06-004609</t>
  </si>
  <si>
    <t xml:space="preserve">To recognize payment of financial assistance to Reynaldo Doctolero of Cauayan City to defray cost of hospitalization for his nephew Rod Jestanon Doctolero   To- ISABELA UNITED DOCTORS MEDICAL CENTER INC under Check # 204003 dated 06/01/21 amounting to P  </t>
  </si>
  <si>
    <t>2021-06-004607</t>
  </si>
  <si>
    <t>To recognize payment of financial assistance to Cristela Denna of Delfin Albano Isa. to defray cost of burial intended for her mother Avelina Denna   To- CHARLIE'S FUNERAL CARE under Check # 204004 dated 06/01/21 amounting to P 23,437.50      PSP/AICS 320</t>
  </si>
  <si>
    <t>2021-06-004605</t>
  </si>
  <si>
    <t xml:space="preserve">To recognize payment of financial assistance to Beatriz Marquez of SanIsidro, Isa. to defray cost of hospitalization for her sister Elizabeth Gacal   To- ISABELA SOUTH SPECIALISTS HOSPITAL INC. under Check # 204005 dated 06/01/21 amounting to P 93,750.00 </t>
  </si>
  <si>
    <t>2021-06-004604</t>
  </si>
  <si>
    <t>To recognize payment of financial assistance to Aldwin Corpuz of Jones, Isa. to defray cost of hospitalization for his uncle Avequel Corpuz   To- ISABELA SOUTH SPECIALISTS HOSPITAL INC. under Check # 204006 dated 06/01/21 amounting to P 93,750.00      PSP</t>
  </si>
  <si>
    <t>2021-06-004602</t>
  </si>
  <si>
    <t>To recognize payment of financial assistance to Isagani Bueno of Ilagan City, to defray cost of hospitalization for his nephew Domingo Quitola   To- ISABELA DOCTORS GENERAL HOSPITAL under Check # 204007 dated 06/01/21 amounting to P 18,750.00      PSP/AIC</t>
  </si>
  <si>
    <t>2021-06-004601</t>
  </si>
  <si>
    <t>To recognize payment of financial assistance to Irene Ibasco of Santiago City to defray cost of hospitalziation for her husband Frederick Ibasco   To- DE VERA MEDICAL CENTER INC. under Check # 204008 dated 06/01/21 amounting to P 24,250.00      PSP/AICS 3</t>
  </si>
  <si>
    <t>2021-06-004600</t>
  </si>
  <si>
    <t>To recognize payment of financial assistance to Erlinda Lorenzo of Solana, Cag. to defray cost of hospitalization for her grandson Jan Michael Cordero Jr.   To- DIVINE MERCY WELLNESS CENTER INC. under Check # 204009 dated 06/01/21 amounting to P 37,500.00</t>
  </si>
  <si>
    <t>2021-06-004599</t>
  </si>
  <si>
    <t>To recognize payment of  To cash advance for CFW re:Risk Resiliency-Climate Change Adapatation &amp; Mitigation implementation  To- MARCIANO DAMEG under Check # 203954-203956 dated 06/01/21 amounting to P 2,106,000.00    Baggao, Cag.  0000203954 06/01/2021  6</t>
  </si>
  <si>
    <t>2021-06-004559</t>
  </si>
  <si>
    <t>To recognize payment of financial assistance to Rhey Soriano of Tug. City to defray cost of hospitalization for his sister Sheryl Bunagan   To- ST. PAUL HOSPITAL OF TUGUEGARAO INC. under Check # 203966 dated 06/01/21 amounting to P 48,500.00      PSP/AICS</t>
  </si>
  <si>
    <t>2021-06-004555</t>
  </si>
  <si>
    <t>To recognize payment of financial assistance to Jesus Tuliao of Solana, Cag. to defray cost of hospitalization for his father Marlon Tuliao   To- ST. PAUL HOSPITAL OF TUGUEGARAO INC. under Check # 203967 dated 06/01/21 amounting to P 48,500.00      PSP/AI</t>
  </si>
  <si>
    <t>2021-06-004552</t>
  </si>
  <si>
    <t>To recognize payment of financial assistance to Ryan Jay Villaroza of Amulung, Cag. to defray cost of hospitalization for his sister Angel Shane Villaroza   To- ST. PAUL HOSPITAL OF TUGUEGARAO INC. under Check # 203968 dated 06/01/21 amounting to P 24,250</t>
  </si>
  <si>
    <t>2021-06-004549</t>
  </si>
  <si>
    <t>To recognize payment of financial assistance to Kenneth Gallardo of Tug. City to defray cost of hospitalization for her grandmother Vicenta Ulep   To- ST. PAUL HOSPITAL OF TUGUEGARAO INC. under Check # 203969 dated 06/01/21 amounting to P 72,750.00      P</t>
  </si>
  <si>
    <t>2021-06-004548</t>
  </si>
  <si>
    <t xml:space="preserve">To recognize payment of financial assistance to Renato Vicente of Gattaran, Cag. to defray cost of hospitalization for his wife Marigrace Vicente   To- ST. PAUL HOSPITAL OF TUGUEGARAO INC. under Check # 203970 dated 06/01/21 amounting to P 38,800.00      </t>
  </si>
  <si>
    <t>2021-06-004546</t>
  </si>
  <si>
    <t>To recognize payment of financial assistance to Alma Vicencio of Tug. City to defray cost of hospitalization for her brother Ricardo Carlos   To- DR. RONALD P. GUZMAN MEDICAL CENTER INC. under Check # 203971 dated 06/01/21 amounting to P 70,312.50      PS</t>
  </si>
  <si>
    <t>2021-06-004536</t>
  </si>
  <si>
    <t>To recognize payment of financial assistance to Katrina Pinson of Tug. City to defray cost of hospitalization for her parental uncle Roger Pinson   To- DIVINE MERCY WELLNESS CENTER INC. under Check # 203972 dated 06/01/21 amounting to P 41,001.19      PSP</t>
  </si>
  <si>
    <t>2021-06-004534</t>
  </si>
  <si>
    <t xml:space="preserve">To recognize payment of financial assistance to Michael Dela Cruz of Gonzaga, Cag. to defray cost of hospitalization for his mother Lilibeth Dela Cruz   To- DIVINE MERCY WELLNESS CENTER INC. under Check # 203976 dated 06/01/21 amounting to P 46,875.00    </t>
  </si>
  <si>
    <t>2021-06-004531</t>
  </si>
  <si>
    <t>To recognize payment of financial assistance to Irish lavaine Ballesteros of Ilagan City, Isa. to defray cost of hospitalization for her mother Judith Tanael   To- ISABELA DOCTORS GENERAL HOSPITAL under Check # 203977 dated 06/01/21 amounting to P 46,875.</t>
  </si>
  <si>
    <t>2021-06-004530</t>
  </si>
  <si>
    <t>To recognize payment of financial assistance to Richard Cimanes of Cabatuan, Isa. to defray cost of hospitalization for his mother Rosemarie Cimanes   To- ISABELA UNITED DOCTORS MEDICAL CENTER INC. under Check # 203978 dated 06/01/21 amounting to P 24,250</t>
  </si>
  <si>
    <t>2021-06-004527</t>
  </si>
  <si>
    <t>To recognize payment of financial assistance to Marven Sumabat of Cabatuan, Isabela to defray cost of hospitalization for his father Marinel Sumabat   To- ISABELA UNITED DOCTORS MEDICAL CENTER INC. under Check # 203979 dated 06/01/21 amounting to P 24,250</t>
  </si>
  <si>
    <t>2021-06-004523</t>
  </si>
  <si>
    <t>To recognize payment of financial assistance to Kathleen Gulan of Angadanan, Isabela to defray cost of hospitalization for her father Ronald Gulan   To- ISABELA UNITED DOCTORS MEDICAL CENTER INC. under Check # 203980 dated 06/01/21 amounting to P 145,500.</t>
  </si>
  <si>
    <t>2021-06-004521</t>
  </si>
  <si>
    <t>To recognize payment of financial assistance to Michelle Daquioag of San Agustin, Isa. to defray cost of hospitalization for her in law Emerson De Belen   To- DE VERA MEDICAL CENTER INC. under Check # 203981 dated 06/01/21 amounting to P 97,000.00      PS</t>
  </si>
  <si>
    <t>2021-06-004520</t>
  </si>
  <si>
    <t>To recognize payment of financial assistance to Kristina Campos of San Isidro, Isabela to defray cost of hospitalization  for her son Ryver Kyro Feliciano   To- SANTIAGO MEDICAL CITY under Check # 203982 dated 06/01/21 amounting to P 32,812.50      PSP/AI</t>
  </si>
  <si>
    <t>2021-06-004513</t>
  </si>
  <si>
    <t>To recognize payment of financial assistance to Jhune Jhune Ramos of Santiago City, Isa. to defray cost of hospitalization for his father Loreta Ramos Jr.   To- SANTIAGO MEDICAL CITY under Check # 203983 dated 06/01/21 amounting to P 57,187.50      PSP/AI</t>
  </si>
  <si>
    <t>2021-06-004510</t>
  </si>
  <si>
    <t>To recognize payment of financial assistance to Rolly Tamayo of Tug. City to defray cost of hospitalization for his wife Deborah Tamayo   To- DIVINE MERCY WELLNESS CENTER INC. under Check # 203984 dated 06/01/21 amounting to P 134,233.43      PSP/AICS 320</t>
  </si>
  <si>
    <t>2021-06-004507</t>
  </si>
  <si>
    <t>To recognize payment of financial assistance to Danilo Villador of Santiago City, Isa. to defray cost of hospitalization for his wife Norma Villador   To- CALLANG GENERAL HOSPITAL AND MEDICAL CENTER under Check # 203985 dated 06/01/21 amounting to P 32,81</t>
  </si>
  <si>
    <t>2021-06-004505</t>
  </si>
  <si>
    <t>Date/Time Printed  :      July 13, 2021  09:00:25 AM</t>
  </si>
  <si>
    <t>To recognize deposit of collection for Regular books to Land Bank of the Philippines ( LBP ) - Bureau of Treasury / BTR account number  3402-2516-96 undeposiuted last May 2021 but deposited on the month of June 01 to 30, 2021 with reference official recei</t>
  </si>
  <si>
    <t>2021-06-004654</t>
  </si>
  <si>
    <t>To recognize deposit of collection for Regular books to Land Bank of the Philippines / LBP - Bureau of Treasury  3402-2516-96 deposited for the month of June 01 to 30, 2021 with reference official receipt numbers of the following   amounting to P  1,027,5</t>
  </si>
  <si>
    <t>2021-06-004639</t>
  </si>
  <si>
    <t>To recognize deposit of collection for Regular books to Land Bank of the Philippines ( LBP ) - Trust Fund Account  3702-1019-39 deposited for the month of June 01 to 30, 2021 with reference official receipt numbers of the following   amounting to P   614,</t>
  </si>
  <si>
    <t>2021-06-004637</t>
  </si>
  <si>
    <t>To recognize deposit of collection for Regular books to Land Bank of the Philippines ( LBP ) - Social Amelioration Program / SAP   3702-1045-04 deposited for the month of June 01 to 30, 2021 with reference official receipt numbers of the following   amoun</t>
  </si>
  <si>
    <t>2021-06-004632</t>
  </si>
  <si>
    <t>Date/Time Printed  :      July 13, 2021  09:04:28 AM</t>
  </si>
  <si>
    <t>Adjustment on JEV# 2021-02-000798 due to misposting of Funding Source posted to the deposit of the return of collection for the return of unspent cash advances under OR # 9892890 dated 12/22/20             To - LAURITA CASTAÑEDA under check # 201340 12/22</t>
  </si>
  <si>
    <t>2021-06-004981</t>
  </si>
  <si>
    <t xml:space="preserve">To set - up receivable account on fund cluster 01 due to erroneous posting of disbursement under JEV # 2021-06-004377  dated June 28, 2021 amounting to P    77,956.48 .      OTHER JEV TRANSACTION UNDER FUND CLUSTER 01 MDS ACCOUNT  </t>
  </si>
  <si>
    <t>2021-06-004964</t>
  </si>
  <si>
    <t xml:space="preserve">To set - up receivable account on fund cluster 01 due to erroneous posting of disbursement under JEV # 2021-06-004788   dated June 25, 2021 amounting to P   369,909.93 .      OTHER JEV TRANSACTION UNDER FUND CLUSTER 01 MDS ACCOUNT  </t>
  </si>
  <si>
    <t>Due to Pag-IBIG</t>
  </si>
  <si>
    <t>2021-06-004963</t>
  </si>
  <si>
    <t xml:space="preserve">To set - up receivable account on fund cluster 01 due to erroneous posting of disbursement under JEV # 2021-06-004781   dated June 25, 2021 amounting to P   389,882.00 .      OTHER JEV TRANSACTION UNDER FUND CLUSTER 01 MDS ACCOUNT  </t>
  </si>
  <si>
    <t>2021-06-004961</t>
  </si>
  <si>
    <t xml:space="preserve">To set - up receivable account on fund cluster 01 due to erroneous posting of disbursement under JEV # 2021-06-004792 dated June 25, 2021   amounting to P   342,071.15 .      OTHER JEV TRANSACTION UNDER FUND CLUSTER 01 MDS ACCOUNT     </t>
  </si>
  <si>
    <t>2021-06-004958</t>
  </si>
  <si>
    <t xml:space="preserve">To set - up receivable account on fund cluster 01 due to erroneous posting of disbursement under JEV # 2021-06-004791 dated June 25, 2021   amounting to P   394,867.54 .      OTHER JEV TRANSACTION UNDER FUND CLUSTER 01 MDS ACCOUNT     </t>
  </si>
  <si>
    <t>2021-06-004956</t>
  </si>
  <si>
    <t xml:space="preserve">To set - up receivable account on fund cluster 01 due to erroneous posting of disbursement under JEV # 2021-06-004784 dated June 25, 2021   amounting to P   144,037.98 .      OTHER JEV TRANSACTION UNDER FUND CLUSTER 01 MDS ACCOUNT     </t>
  </si>
  <si>
    <t>2021-06-004951</t>
  </si>
  <si>
    <t xml:space="preserve">To set - up receivable account on fund cluster 01 due to erroneous posting of disbursement under JEV # 2021-06-004782 dated June 25, 2021   amounting to P   216,849.82 .      OTHER JEV TRANSACTION UNDER FUND CLUSTER 01 MDS ACCOUNT     </t>
  </si>
  <si>
    <t>2021-06-004948</t>
  </si>
  <si>
    <t xml:space="preserve">To set - up receivable account on fund cluster 01 due to erroneous posting of disbursement under JEV # 2021-06-004610 dated June 25, 2021   amounting to P    52,421.34 .      OTHER JEV TRANSACTION UNDER FUND CLUSTER 01 MDS ACCOUNT     </t>
  </si>
  <si>
    <t>2021-06-004946</t>
  </si>
  <si>
    <t xml:space="preserve">To set - up receivable account on fund cluster 01 due to erroneous posting of disbursement under JEV # 2021-06-004608 dated June 25, 2021  amounting to P    68,415.00 .      OTHER JEV TRANSACTION UNDER FUND CLUSTER 01 MDS ACCOUNT     </t>
  </si>
  <si>
    <t>2021-06-004944</t>
  </si>
  <si>
    <t xml:space="preserve">Adjustments  --To recognize adjustment of ADA No. 0101101-06-0667-2021 dated 06/16/2021 due to double recording of entry  </t>
  </si>
  <si>
    <t>Overtime and Night Pay</t>
  </si>
  <si>
    <t>2021-06-004935</t>
  </si>
  <si>
    <t>To recognize adjustment of JEV No. 2021-06-4195 for:  2 Pcs Tubular Stainless Steel Et. Al For The Fabrication Of Stainless Steel Of The Regional Havenfor: JOAN ANTONETTE P. FEDIRICOunder LDDAP ADA: 0101101-06-0645-2021 dated: 06/15/2021 amounting to: 565</t>
  </si>
  <si>
    <t>2021-06-004931</t>
  </si>
  <si>
    <t>To recognize adjustment of JEV No. 2021-06-004242 dated 06/25/2021: for payment of: 25 Pcs Printing Lay Out Of 4ps Graduation Plaque For Use In The Awarding Of 4ps Waived Household During The Graduation Ceremony for: KATS INTERNET CAFÉ and PRINT CENTER un</t>
  </si>
  <si>
    <t>2021-06-004928</t>
  </si>
  <si>
    <t>To recognize adjusting entry due to check was subsequentyly cancelled under check number 203606 dated April 26, 2021   regarding : payment of financial assistance to ms. Marita Magalag of   District II Reina Mercedes, Isabela to defray cost of hospitaliza</t>
  </si>
  <si>
    <t>2021-06-004925</t>
  </si>
  <si>
    <t xml:space="preserve">To recognize adjusting entry of Subsidiary Ledger of Due to BIR under JEV # 2021-06-4300 dtd 06/30/2021 and 2021-06-4363 dated June 24, 2021 .  - Saint Paul Hospital and Cauayan Medical Specialist Hospital previously recorded to SPU and LBP Cauayan City, </t>
  </si>
  <si>
    <t>2021-06-004921</t>
  </si>
  <si>
    <t>Adjustment on JEV# 2021-02-000797 due to misposting of Funding Source posted to the receipt of collection for the return of unspent cash advances under OR # 9892890 dated 12/22/20            To - LAURITA CASTAÑEDA under check # 201340 12/22/2020  amountin</t>
  </si>
  <si>
    <t>2021-06-004906</t>
  </si>
  <si>
    <t>To recognize adjusting entry regarding : the change of Filomena Taaca space rental deposit for Regional Director Fernando R. De Villa, Jr. for the month of December 01 to 31, 2020 amounting to P     8,000.00 .      OTHER JEV TRANSACTION UNDER FUND CLUSTER</t>
  </si>
  <si>
    <t>2021-06-004883</t>
  </si>
  <si>
    <t>To recognize reclassification entry under Journal Entry Voucher / JEV # 2021-03-002038 previously recorded to Prepaid Insurance it should be entry to Taxes, Duties and Licenses amounting to P     5,550.15 .      OTHER JEV TRANSACTION UNDER FUND CLUSTER 01</t>
  </si>
  <si>
    <t>Taxes, Duties and Licenses</t>
  </si>
  <si>
    <t>2021-06-004882</t>
  </si>
  <si>
    <t>To recognize adjustment of JEV No. 2021-06-004651 for: the payment of: Tubukar Stainless Et. Al Materials For The Fabrication Of Stainless Steel Gatefor: JOAN ANTONETTE P. FEDIRICO//NORTH SAPPHIRE ALUMINUM GLASS &amp; IRON WORKS under LDDAP ADA: 0101101-06-05</t>
  </si>
  <si>
    <t>2021-06-004880</t>
  </si>
  <si>
    <t>To recognize reversion of JEV No. 2021-06-004648 for:  payment of: 2 Pcs Tabular Stainless Et. Al For The Materials For The Fabrication Of Stainless Steel Gatefor: JOAN ANTONETTE P. FEDIRICO//NORTH SAPPHIRE ALUMINUM GLASS &amp; IRON WORKS under LDDAP ADA: 010</t>
  </si>
  <si>
    <t>2021-06-004877</t>
  </si>
  <si>
    <t xml:space="preserve">To recognize adjusting entry under JEV # 2021-04-002338 previously recorded as Office Supplies Expenses and Other MOOE it should be entry to Auditing Services for the period covered January 01 to June 30, 2021 amounting to P     9,229.50 .      OTHER JEV </t>
  </si>
  <si>
    <t>2021-06-004765</t>
  </si>
  <si>
    <t>To recognize adjusting entry due to over recording of depreciation expenses regarding : Subsidiary Ledger / SL of Information and Communication Technology Equipment ( ICTE ) with reference Quanta X300 OCP Raid Controller and property number : 10605030-00-</t>
  </si>
  <si>
    <t xml:space="preserve">Depreciation - Machinery  and Equipment </t>
  </si>
  <si>
    <t>2021-06-004097</t>
  </si>
  <si>
    <t>Reclassification of erroneous entry:To record adjustment due to overstated liquidation of Special Disbursing Officer-EUNICE DELGADO for the implementation of Social Pension Program in the Municipality of Luna, Isabela 1st semester FY 2021  under JEV #: 20</t>
  </si>
  <si>
    <t>2021-06-004088</t>
  </si>
  <si>
    <t>Reclassification of erroneous entry:To record adjustment due to overstated liquidation of Special Disbursing Officer-MYLENE E. ATTABAN for the implementation of Social Pension Program in the Municipality of Maddela, Quirino 1st semester FY 2021  under JEV</t>
  </si>
  <si>
    <t>2021-06-004087</t>
  </si>
  <si>
    <t>Reclassification of erroneous entry:To record adjustment due to overstated liquidation of Special Disbursing Officer-MYLENE E. ATTABAN for the implementation of Social Pension Program in the Municipality of Kasibu, Nueva Vizcaya 1st semester FY 2021  unde</t>
  </si>
  <si>
    <t>2021-06-004081</t>
  </si>
  <si>
    <t>Cancellation of JEV # 2021-02-000465 due to wrong funding souce posted as Liquidation of Cash Advances by the Disbursing Officer - MA. LAURITA CASTANEDA - used for Skills Training on Corn Production of MCCT beneficiaries of San Mariano, Isabela under Chec</t>
  </si>
  <si>
    <t>2021-06-003903</t>
  </si>
  <si>
    <t xml:space="preserve">Reclassification of erroneous entry due to over recording under JEV#2021-03-001411 of Cash Advances by the Disbursing Officer-MYLENE E. ATTABAN for the implementation of Social Pension  Program in the Municipality of Saguday,Quirino 1st semester FY 2021  </t>
  </si>
  <si>
    <t>2021-06-003900</t>
  </si>
  <si>
    <t>Adjustment due to overstated liquidation of cash advances by the Disbursing Officer - ARAO, CELSO JR.  - used for the implementation of PSP under 202829 dated 03/10/2021 (REF: JEV-2021-06-003793)      Ck#202829</t>
  </si>
  <si>
    <t>2021-06-003796</t>
  </si>
  <si>
    <t>Correction of check #s posted to the Liquidation of Cash Advances by the Disbursing Officer - ARAO, CELSO JR.  - used for the implementation of PSP under the following details:    Check #     Chk Date            Amount     202478    02/22/2021       25,00</t>
  </si>
  <si>
    <t>2021-06-003793</t>
  </si>
  <si>
    <t>Reclassification of erroneous entry posted to the cash advance for the payment of stipends of Social Pension Program beneficiaries in the Municipality of Delfin Albano, Isabela                 To-FRANCO G. LOPEZ under check # 204590 dated 06/25/2021 amoun</t>
  </si>
  <si>
    <t>2021-06-004603</t>
  </si>
  <si>
    <t xml:space="preserve">Reclassification of erroneous entry posted on the payment of cash advance travel expenses of KALAHI CIDSS in Batanes                         To- PASENCIA ANCHETA under Check # 204471 dated 06/24/21 amounting to P 35,550.00     PAMANA- PEACE &amp; DEVT        </t>
  </si>
  <si>
    <t>2021-06-004887</t>
  </si>
  <si>
    <t>To recognize adjusting entry due to over recording of depreciation expenses regarding : Subsidiary Ledger / SL of Communication Equipment with property number 10605070-00-005-001 Redio Transceiver as of May 31, 2021 amounting to P     1,294.38 .      OTHE</t>
  </si>
  <si>
    <t>2021-06-003706</t>
  </si>
  <si>
    <t xml:space="preserve">Reclassification of erroneous entry posted on the partial liquidation of Cash Advances by the Disbursing Officer - NOEL T. DOMINGO under check # 203257 dtd.03/25/2021 for Livelihood Assistance Grant (LAG) of Quezon, Isabela amounting to P 986,000.00.     </t>
  </si>
  <si>
    <t>2021-06-004888</t>
  </si>
  <si>
    <t>Cancellation of JEV# 2021-01-000251 dated 1-29-21 due to erroneous posting of the Liquidation of fund transfer to LGU Kasibu for the implementation of Protective Services Program-ACN under chk# 190097 dtd 12/28/2018      Ck#190097</t>
  </si>
  <si>
    <t>2021-06-003667</t>
  </si>
  <si>
    <t>Reclassification of erroneous entry posted as liquidation of Cash Advances by the Disbursing Officer - MYLENE E. ATTABAN for the implementation of Social Pension Program in the Municipality of  Santa Teresita, Cagayan 1st semester FY 2020  under check num</t>
  </si>
  <si>
    <t>2021-06-003654</t>
  </si>
  <si>
    <t>Reclassification of erroneous entry due to double recording of Cash Advances by the Disbursing Officer-EUNICE F. DELGADO for the implementation of Social Pension  Program in the Municipality of Echague, Isabela 1st semester FY 2021  under check number 202</t>
  </si>
  <si>
    <t>2021-06-003648</t>
  </si>
  <si>
    <t>Adjustment due to overstated Liquidation of fund transfer to LGU San Mariano, Cagayan for the implementation of Social Amelioration Program (SAP) under chk# 196034 dtd 4/8/2020.    NOTE: Subsidy received by beneficiary was returned under OR# 9893118 dated</t>
  </si>
  <si>
    <t>2021-06-003656</t>
  </si>
  <si>
    <t>9</t>
  </si>
  <si>
    <t>To recognize adjustment of Jev #2020-12-009584: for Adilynnes General Merchandise under PO#2019-12-0480 dated 12/23/2021 for: 800 reams Bond Paper A4 et. al for the uCT Listahanan under ADA No. 03-0197-2020 due to double recording of adjustment (Previousl</t>
  </si>
  <si>
    <t>2021-06-003754</t>
  </si>
  <si>
    <t>To recognize adjustment of the following for Other Receivables:    Casa Angela- (50.04)  Rm Circle Store- (.40)  RF Cellphone Lab- Ck No. 194748- 1.00  Puregold Price Club Inc- Ck No. 200045 (31683.00)  Rodamel Drugstore- Ck No. 200615-3.00  Rodamel Drugs</t>
  </si>
  <si>
    <t>2021-06-003699</t>
  </si>
  <si>
    <t>To recognize adjustment on the recording of Subsidiary Ledger of: Welfare Goods for Distribution recorded under JEV No. 2021-05-003586 for: supply and delivery of food stuffs for augmentation support from: HYLC TRADING under check # 203860 dated 05/21/202</t>
  </si>
  <si>
    <t>2021-06-003684</t>
  </si>
  <si>
    <t>Date/Time Printed  :      July 13, 2021  08:58:50 AM</t>
  </si>
  <si>
    <t>Payment of Repair and Maintenance  --To payment of: 4 pcs baby Roller et. al for the use in the Rehabilitaion of PSCB at Regional Haven for: MELDA MADRID HARDWARE CENTER, INC. under LDDAP ADA 0101101-06-0722-2021 dated 06/30/2021    LDDAP ADA JUNE 2021  C</t>
  </si>
  <si>
    <t>2021-06-004337</t>
  </si>
  <si>
    <t>Payment of Repair and Maintenance  --To payment of 10 pcs 10mm RSB et. al for the construction of partition between observation for: PARBE LUMBER and CONSTRUCTION SUPPLY INC. under LDDAP ADA 0101101-06-0724-2021 dated 06/30/2021    LDDAP ADA JUNE 2021  Ck</t>
  </si>
  <si>
    <t>2021-06-004334</t>
  </si>
  <si>
    <t>Payment of Repair and Maintenance  --To payment of 1.5 cu. m Aggregate et. al for the Fabrication of Stainless Steel gate of Regional Haven and the provision of Pedestrian gate for: CHI HARDWARE under LDDAP ADA 0101101-06-0725-2021 dated 06/30/2021     LD</t>
  </si>
  <si>
    <t>2021-06-004329</t>
  </si>
  <si>
    <t>Payment of Purchase of Inventory  --To payment of: 10 pcs Tri Band wifi router to upgrade of WIFI routed of Cash, BAC SEC, SLP, Social Pension, CIU and Adoption for: ABANA COMPUTER SERVICES AND GENERAL MERCHANDISE under LDDAP ADA 0101101-06-0726-2021 date</t>
  </si>
  <si>
    <t>2021-06-004326</t>
  </si>
  <si>
    <t>Payment of Repair and Maintenance  --To payment of 80 bags Portland Cement for the Improvement of CIU Waiting Area for the Relocation of PWD Ramp at DSWD F02 for: DPG HOME ENTERPRISES under LDDAP ADA 0101101-06-0727-2021 dated 06/30/2021    LDDAP ADA JUNE</t>
  </si>
  <si>
    <t>2021-06-004323</t>
  </si>
  <si>
    <t>Payment of Repair and Maintenance  --To payment of 2 sets stainless steel Faucet Gooseneck et. al for the Improvement  of RSCC covered Playround for: IIE HOME DEPOT under LDDAP ADA 0101101-06-0723-2021 dated 06/30/2021    LDDAP ADA JUNE 2021  Ck#990021072</t>
  </si>
  <si>
    <t>2021-06-004316</t>
  </si>
  <si>
    <t>Payment of Repair and Maintenance  --To payment of 4 sets Stainless Steel Lever et. al for the Repainting of Infirmary at Regional Haven under LDDAP ADA 0101101-06-0723-2021 dated 06/30/2021    LDDAP ADA JUNE 2021  Ck#9900210634</t>
  </si>
  <si>
    <t>2021-06-004312</t>
  </si>
  <si>
    <t>To recognize payment of subsidies  --To payment financial assistance for various beneficiaries for: DIVINE MERCY WELLNESS CENTER under LDDAP ADA 0101101-06-0728-2021 dated 06/30/2021    LDDAP ADA JUNE 2021    Ck#9900210728</t>
  </si>
  <si>
    <t>2021-06-004306</t>
  </si>
  <si>
    <t>Payment of Repair and Maintenance  --To payment of transfer of 1 steel pole and service dropwire at DSWD F02 for: NORTH MATRIX DEVELOPMENT CORP under LDDAP ADA 0101101-06-0730-2021 dated 06/30/2021    LDDAP ADA JUNE 2021    Ck#9900210730</t>
  </si>
  <si>
    <t>2021-06-004303</t>
  </si>
  <si>
    <t>To recognize payment of subsidies  --To payment of financial assistance to various beneficiaries for: ST. PAUL HOSPITAL OF TUGUEGARAO INC. under LDDAP ADA 0101101-06-0729-2021 dated 06/30/2021    LDDAP ADA JUNE 2021    Ck#9900210634</t>
  </si>
  <si>
    <t>2021-06-004300</t>
  </si>
  <si>
    <t>To recognize the payment of DSWD staff re: Last Salary of Contractual Worker for the period February 1-28, 2021     To: Lavadia-De la Cruz, Angelyn et. al.  under LDDAP-ADA No.  0101101-06-0720-2021 dated 06/29/2021    320101100001000  5010102000      Ck#</t>
  </si>
  <si>
    <t>Due to GSIS</t>
  </si>
  <si>
    <t>Personal Economic Relief Allowance (PERA)</t>
  </si>
  <si>
    <t>2021-06-004558</t>
  </si>
  <si>
    <t>29</t>
  </si>
  <si>
    <t>To recognize the payment of DSWD Staff re: Premiums for the period January 1 - June 30, 2020   To: BUTAY, MARIA CRISTINA et. al. under LDDAP-ADA No.  0101101-06-0719-2021 Dated 06/29/2021    310100100002000  5021199000      Ck#9900210719</t>
  </si>
  <si>
    <t>2021-06-004556</t>
  </si>
  <si>
    <t>To recognize the payment of DSWD Staff re: Premiums for the period January 1 - June 30, 2020   To: Abogado, Bryan Jay et. al. under LDDAP-ADA No. 0101101-06-0719-2021 Dated 06/29/2021    310100100002000  5021199000      Ck#9900210719</t>
  </si>
  <si>
    <t>2021-06-004550</t>
  </si>
  <si>
    <t>Payment of Purchase of Inventory  --To payment of: Payment Of 1 Set Automatic Alcohol Dispenser With Adjustable Stand + Non Contact Ifrared Thermometer For The Use Of Regional Haven For Women And Girlsfor: LIGHTHOUSE COOPERATIVEunder LDDAP ADA: 0101101-06</t>
  </si>
  <si>
    <t>2021-06-004282</t>
  </si>
  <si>
    <t>Payment of Purchase of Inventory  --To payment of: Payment Of 36 Pcs. Flash Drive 16gb For Virtual Lswdo Service Delivery Assessment To 38 Mswdos Of The Region To Save All Scanned Movs For The Sdafor: LIGHTHOUSE COOPERATIVEunder LDDAP ADA: 0101101-06-0713</t>
  </si>
  <si>
    <t>2021-06-004279</t>
  </si>
  <si>
    <t>Payment of Purchase of Inventory  --To payment of: Payment Of 10 Pcs. Illustration Board Et. Al. For The Celebration Of International Aids Candle Light Memorial Usefor: LIGHTHOUSE COOPERATIVEunder LDDAP ADA: 0101101-06-0713-2021 dated: 06/29/2021 amountin</t>
  </si>
  <si>
    <t>2021-06-004277</t>
  </si>
  <si>
    <t>Payment of Purchase of Inventory  --To payment of: Payment Of 1 Pc Acer Tm 259 Mg Lcd Panel And Acer Tm P259 Mg Charger (lcd) For The Replacemnet Of Damaged Laptop Lcd Panel And Charger Of Soc Pen Stafffor: FIXIE COMPUTER VENTURESunder LDDAP ADA: 0101101-</t>
  </si>
  <si>
    <t>2021-06-004272</t>
  </si>
  <si>
    <t>Payment of Purchase of Inventory  --To payment of: Payment Of 1 Box Permanent Marker Board Blue 12 Pcs/box Et. Al For The Conduct Of Training On The Establishment Of Child Friendly Spaces Via Vct To Selected Lgu In The Regionfor: ADILYNNE'S GENERAL MERCHA</t>
  </si>
  <si>
    <t>2021-06-004249</t>
  </si>
  <si>
    <t>Payment of Purchase of Inventory  --To payment of: Payment Of 8 Boxes Sign Pen Et. Al. For Needed Supplies During The Disaster Preparedness For Training Usefor: ADILYNNE'S GENERAL MERCHANDISE by: ERLINDA B. SARRAILunder LDDAP ADA: 0101101-06-0715-2021 dat</t>
  </si>
  <si>
    <t>2021-06-004248</t>
  </si>
  <si>
    <t>Payment of Repair and Maintenance  --To payment of: Payment Of 1000 Pcs. 10mm Rsb Et. Al. For The Construction Of Operation Center (2nd Floor) Of Extension Of Encoding Station Of Dswd Fo2 Usefor: DE2 ENTERPRISESunder LDDAP ADA: 0101101-06-0716-2021 dated:</t>
  </si>
  <si>
    <t>2021-06-004246</t>
  </si>
  <si>
    <t>To record the payment of: Salary For The Period  April 14-30  2021for:  Guzman, Richard et. al .under LDDAP ADA: 0101101-06-0580-2021 dated:   06/28/2021 amounting to:  463,653.00    Overtime - 58,084.91    LDDAP ADA JUNE 2021  Ck#0101101-06-00578-2021</t>
  </si>
  <si>
    <t>2021-06-004989</t>
  </si>
  <si>
    <t>To recognize the remittance of Philhealth Contributions for the month of June 2021    To: Philippine Health Insurance Corporation under LDDAP-ADA No. 0101101-06-0708-2021 dated 6/28/2021    C. Fronda - 19407.06        Ck#9900210708</t>
  </si>
  <si>
    <t>2021-06-004813</t>
  </si>
  <si>
    <t>To recognize the remittance of Pag-ibig Fund Contribution and Loans for the month of  June 2021  To: HDMF-Pag-ibig under LDDAP-ADA No. 0101101-06-0706-2021 dated 06/28/2021    310100100002000  5010102000    Jenalyn Cabuyadao -  16,060.01       Ck#99002107</t>
  </si>
  <si>
    <t>Pag-IBIG Contributions</t>
  </si>
  <si>
    <t>2021-06-004802</t>
  </si>
  <si>
    <t>To recognize the remittance of Pag-ibig Fund Contribution and Loans for the month of May 2021  To: HDMF-Pag-ibig under LDDAP-ADA No. 0101101-06-0706-2021 dated 06/28/2021    310100100002000  5010102000    Jenalyn Cabuyadao -  16,060.01       Ck#9900210706</t>
  </si>
  <si>
    <t>2021-06-004801</t>
  </si>
  <si>
    <t xml:space="preserve">To recognize the remittance of Pag-ibig Fund Contribution and (MP2-Modified Pag-ibig II)  for the month of June 2021  To: HDMF-Pag-ibig under LDDAP-ADA No. 0101101-06-0706-2021 dated 06/28/2021    310100100002000  5021199000    Bryan ABogado - 18500      </t>
  </si>
  <si>
    <t>2021-06-004800</t>
  </si>
  <si>
    <t>To recognize the remittance of MBA Contributions for the month of June 2021  To: Mutual Benefit Association under LDDAP-ADA No. 0101101-06-0709-2021 dated 06/28/2021    350100100001000  310100100002000  5010102000  5010101000      Ck#9900210709</t>
  </si>
  <si>
    <t>2021-06-004645</t>
  </si>
  <si>
    <t>To recognize the remittance of MBA Salary Loans for the month of June 2021  To: Mutual Benefit Association under LDDAP-ADA No. 0101101-06-0710-2021 dated 6/28/2021    Fernando de Villa - 11226.03  Nemilyn Capili - 3758.92      Ck#9900210710</t>
  </si>
  <si>
    <t>2021-06-004627</t>
  </si>
  <si>
    <t>To record remittances / refund  --To payment of: Refund Lbp Salary Loan For The Month Of June 2021for: Decena, Imelda Tunder LDDAP ADA: 0101101-06-0711-2021 dated: 06/28/2021 amounting to: 4442.44    LDDAP ADA JUNE 2021    Ck#9900210711</t>
  </si>
  <si>
    <t>2021-06-004418</t>
  </si>
  <si>
    <t>Payment of Reimbursement of Travelling Expense  --To payment of: Tev May 2021for: Ramirez, Vilmer B et. al under LDDAP ADA: 0101101-06-0711-2021 dated: 06/28/2021 amounting to: 16320.00    LDDAP ADA JUNE 2021    Ck#9900210711</t>
  </si>
  <si>
    <t>2021-06-004415</t>
  </si>
  <si>
    <t>Payment of Reimbursement of Travelling Expense  --To payment of: Tev April 2021for: Fidel, Angelica Cunder LDDAP ADA: 0101101-06-0711-2021 dated: 06/28/2021 amounting to: 15710.00    LDDAP ADA JUNE 2021    Ck#9900210711</t>
  </si>
  <si>
    <t>2021-06-004410</t>
  </si>
  <si>
    <t>Payment of Reimbursement of Travelling Expense  --To payment of: Tev Re: Ccam Payoutfor: Ilac, Claudine Mae Funder LDDAP ADA: 0101101-06-0711-2021 dated: 06/28/2021 amounting to: 6900.00    LDDAP ADA JUNE 2021    Ck#9900210711</t>
  </si>
  <si>
    <t>2021-06-004407</t>
  </si>
  <si>
    <t>Payment of Reimbursement of Travelling Expense  --To payment of: Tev May 2021for: Aggabao, Glory Joy T under LDDAP ADA: 0101101-06-0711-2021 dated: 06/28/2021 amounting to: 22,090.00    LDDAP ADA JUNE 2021    Ck#9900210711</t>
  </si>
  <si>
    <t>2021-06-004406</t>
  </si>
  <si>
    <t xml:space="preserve">Payment of Performance Based Bonus and Other Benefits  --To payment of: Hazard Pay For The Period March 29 To April 30, 2021for: Tumolva, Katrina V.under LDDAP ADA: 0101101-06-0711-2021 dated: 06/28/2021 amounting to: 716,000.00    LDDAP ADA JUNE 2021    </t>
  </si>
  <si>
    <t>2021-06-004405</t>
  </si>
  <si>
    <t>Payment of Overtime Services rendered  --To payment of: Overtime May 2021for: Taguiam, Felipe Bunder under LDDAP ADA: 0101101-06-0711-2021 dated: 06/28/2021 amounting to: 8271.82    LDDAP ADA JUNE 2021    Ck#9900210711</t>
  </si>
  <si>
    <t>2021-06-004390</t>
  </si>
  <si>
    <t>To record remittances / refund  --To payment of: Refund Lbp Salary Loan For The Month Of June 2021for: Attaban, Mylene Eunder LDDAP ADA: 0101101-06-0711-2021 dated: 06/28/2021 amounting to: 4442.44    LDDAP ADA JUNE 2021  Ck#9900210711</t>
  </si>
  <si>
    <t>2021-06-004389</t>
  </si>
  <si>
    <t>Payment of Performance Based Bonus and Other Benefits  --To payment of: Hazard Pay For The Period May 1-31, 2021for: Yadan, Rucel Dunder under LDDAP ADA: 0101101-06-0711-2021 dated: 44375amounting to: 52000.00    LDDAP ADA JUNE 2021    Ck#9900210711</t>
  </si>
  <si>
    <t>2021-06-004388</t>
  </si>
  <si>
    <t>Payment of Performance Based Bonus and Other Benefits  --To payment of: Hazard Pay For The Period March 29 To April 30, 2021for: Yadan, Rucel Dunder ET. AL under  LDDAP ADA: 0101101-06-0711-2021 dated: 06/28/2021 amounting to: 41500.00    LDDAP ADA JUNE 2</t>
  </si>
  <si>
    <t>2021-06-004384</t>
  </si>
  <si>
    <t>Payment of Performance Based Bonus and Other Benefits  --To payment of: Hazard Pay For The Period March 29 To April 30, 2021for: Malabad, Rosita Bunder LDDAP ADA: 0101101-06-0711-2021 dated: 06/28/2021 amounting to: 8500.00    LDDAP ADA JUNE 2021    Ck#99</t>
  </si>
  <si>
    <t>Hazard Pay</t>
  </si>
  <si>
    <t>2021-06-004382</t>
  </si>
  <si>
    <t>Payment of Salaries  --To payment of: Salary For The Period May 6-30, 2021for: Dunuan, Maynard B.under LDDAP ADA: 0101101-06-0711-2021 dated: 06/28/2021 amounting to: 12650.00    LDDAP ADA JUNE 2021    Ck#9900210711</t>
  </si>
  <si>
    <t>2021-06-004381</t>
  </si>
  <si>
    <t>Payment of monetization or maternity leave benefit  --To payment of: Monetization Of 12 Days Leave Creditsfor: Dela Cruz, Al Vunder LDDAP ADA: 0101101-06-0711-2021 dated: 06/28/2021 amounting to: 19635.44    LDDAP ADA JUNE 2021    Ck#9900210711</t>
  </si>
  <si>
    <t>2021-06-004379</t>
  </si>
  <si>
    <t>Payment of Salaries  --To payment of: Salary Differential April 19-30, 2021 To May 1-31, 2021for: Romano, Leon Milan Emmanuel Lunder LDDAP ADA: 0101101-06-0711-2021 dated: 06/28/2021 amounting to: 77956.48    LDDAP ADA JUNE 2021    Ck#9900210711</t>
  </si>
  <si>
    <t>2021-06-004377</t>
  </si>
  <si>
    <t>To record remittances / refund  --To payment of: Refund Philhealth Contribution For The Month Of May 2021for: HIPOLITO, CLARITA T.under LDDAP ADA: 0101101-06-0711-2021 dated: 06/28/2021 amounting to: 432.00    LDDAP ADA JUNE 2021    Ck#9900210711</t>
  </si>
  <si>
    <t>2021-06-004374</t>
  </si>
  <si>
    <t>To record remittances / refund  --To payment of: Refund Salary Loan For The Month Of June 2021for: Monterubio,  Valentina Cunder LDDAP ADA: 0101101-06-0711-2021 dated: 06/28/2021 amounting to: 4442.44    LDDAP ADA JUNE 2021  Ck#9900210711</t>
  </si>
  <si>
    <t>2021-06-004372</t>
  </si>
  <si>
    <t>To recognize the payment of DSWD staff re: Salary of MOA Workers for the period APRIL 5-30, 2021   To: MARK LESTER A. ASEJO et. al. under LDDAP-ADA No. 0101101-06-0703-2021 dated 06/25/2021    310100300003000  5021199000      Ck#9900210703</t>
  </si>
  <si>
    <t>2021-06-004792</t>
  </si>
  <si>
    <t>To recognize the payment of DSWD staff re: Salary of MOA Workers for the period MAY 1-31, 2021   To: MARK LESTER A. ASEJO et. al. under LDDAP-ADA No.  0101101-06-0703-2021 dated 06/25/2021    310100300003000  5021199000        Ck#9900210703</t>
  </si>
  <si>
    <t>2021-06-004791</t>
  </si>
  <si>
    <t>To recognize the payment of DSWD staff re: Salary of MOA Workers for the period June 1-30, 2021   To: MARK LESTER A. ASEJO et. al. under LDDAP-ADA No.  0101101-06-0703-2021 dated 06/25/2021    310100300003000  5021199000      Ck#9900210703</t>
  </si>
  <si>
    <t>2021-06-004788</t>
  </si>
  <si>
    <t>To recognize the payment of DSWD staff re: Salary of MOA Workers for the period April 5-30, 2021   To: IAN VIC NAVARRO et. al. under LDDAP-ADA No.  0101101-06-0703-2021 dated 06/25/2021    310100300003000  5021199000      Ck#9900210703</t>
  </si>
  <si>
    <t>2021-06-004784</t>
  </si>
  <si>
    <t>To recognize the payment of DSWD staff re: Salary of MOA Workers for the period MAY 1-31, 2021   To: IAN VIC NAVARRO et. al. under LDDAP-ADA No. 0101101-06-0703-2021 dated 06/25/2021    310100300003000  5021199000      Ck#9900210703</t>
  </si>
  <si>
    <t>2021-06-004782</t>
  </si>
  <si>
    <t>To recognize the payment of DSWD staff re: Salary of MOA Workers for the period June 1-30, 2021   To: IAN VIC NAVARRO et. al. under LDDAP-ADA No.  0101101-06-0703-2021 dated 06/25/2021    310100300003000  5021199000      Ck#9900210703</t>
  </si>
  <si>
    <t>2021-06-004781</t>
  </si>
  <si>
    <t>To recognize the payment of DSWD staff re: Salary Differential from PDO II to FA III effectiveApril 5 and Salary for May  To: Gammad, Chris Vincent et. al. under LDDAP-ADA No. 0101101-06-0703-2021 dated 06/25/2021    310100300003000  5021199000      Ck#99</t>
  </si>
  <si>
    <t>2021-06-004610</t>
  </si>
  <si>
    <t>To recognize the payment of DSWD staff re: Salary Differential from PDO IV to CDO IV effective APril 19 and Salary for May 20021  To: Ferrer, Reymund G under LDDAP-ADA No.  0101101-06-0703-2021 dated 06/25/2021    310100300003000  5021199000      Ck#99002</t>
  </si>
  <si>
    <t>2021-06-004608</t>
  </si>
  <si>
    <t>To recognize the payment of DSWD staff re: Overtime Payment for the month of May 2021  To: Pamittan, Mae Angela et. al. under LDDAP-ADA No.0101101-06-0702-2021  Dated 06/25/2021    320104100001000  5021199000      Ck#9900210702</t>
  </si>
  <si>
    <t>2021-06-004572</t>
  </si>
  <si>
    <t>To recognize the payment of DSWD staff re: Salary of Job Orders for the period JUNE 1-15, 2021    To: Binoclod, Matthew under LDDAP-ADA No.  0101101-06-0702-2021 dated 06/25/2021    320101100001000  5021199000      Ck#9900210702</t>
  </si>
  <si>
    <t>2021-06-004566</t>
  </si>
  <si>
    <t>To recognize the payment of Extra Ordinary and Miscellaneous Expense for the month of June 2021  To: Alan, Lucia S. under LDDAP-ADA No. 0101101-06-0702-2021 dated 06/25/2021    350100100001000  5021003000      Ck#9900210702</t>
  </si>
  <si>
    <t>2021-06-004565</t>
  </si>
  <si>
    <t>To recognize the payment of DSWD staff re: Salary of MOA Workers for the period MAY 1-31, 2021   To: BAUTISTA, NIÑA RICA ET. AL. under LDDAP-ADA No. 0101101-06-0702-2021 dated 06/25/2021    310100100002000  5021199000      Ck#9900210702</t>
  </si>
  <si>
    <t>2021-06-004560</t>
  </si>
  <si>
    <t>Payment of Purchase of Inventory  --To payment of: Payment Of 45 Pairs Walking Shorts With Blouse (cotton) Et. Al. For Clothing Supplies Of Regional Haven For Women And Girls For 2nd Qtr Cy 2021for: CARL LUIGIS DRY GOODS under LDDAP ADA: 0101101-06-0717-2</t>
  </si>
  <si>
    <t>2021-06-004243</t>
  </si>
  <si>
    <t>Payment of Training and Advertising Expenses  --To payment of: 25 Pcs Printing Lay Out Of 4ps Graduation Plaque For Use In The Awarding Of 4ps Waived Household During The Graduation Ceremony for: KATS INTERNET CAFÉ and PRINT CENTERunder LDDAP ADA: 0101101</t>
  </si>
  <si>
    <t>2021-06-004242</t>
  </si>
  <si>
    <t>To recognize the payment of foster subsidy for foster child for the month of June 2021  To: RINGOR, SHIRLEY et. al. under LDDAP-ADA No. 0101101-06-0700-2021 dated 06/25/2021    320104100001000  5021499000      Ck#9900210700</t>
  </si>
  <si>
    <t>2021-06-003852</t>
  </si>
  <si>
    <t>To recognize the payment of DSWD staff re: Travelling Expense incurred while on official travel    TO: Abella, Joseph et. al. under LDDAP-ADA No. 0101101-06-0701-2021 dated 06/25/2021    320103100001000  5020101000      Ck#9900210701</t>
  </si>
  <si>
    <t>2021-06-003851</t>
  </si>
  <si>
    <t>To recognize the payment of DSWD staff re: Travelling Expense incurred while on official travel    TO: TORADO, MYLENE et. al. under LDDAP-ADA No.  0101101-06-0701-2021 dated 06/25/2021    200000200004000  5020101000      Ck#9900210701</t>
  </si>
  <si>
    <t>2021-06-003850</t>
  </si>
  <si>
    <t>To recognize the payment of DSWD staff re: Salary of Regular, Contractual and Casual Workers for the period 2nd quincena (June 16-30)    To: De Villa Jr, Fernando et. al. under LDDAP-ADA No.  0101101-06-0688-2021 dated 06/24/2021    50101010 -  940,895.10</t>
  </si>
  <si>
    <t>2021-06-004772</t>
  </si>
  <si>
    <t>To recognize the payment of DSWD staff re: Salary of  Moa Workers for the period 2nd quincena (June 16-30, 2020)    To: Taguiam, Felipe et. al. under LDDAP-ADA No.  0101101-06-0690-2021 dated 06/24/2021    5021199000 -  3,429,089.26       Ck#9900210690</t>
  </si>
  <si>
    <t>2021-06-004641</t>
  </si>
  <si>
    <t>To recognize the payment of DSWD staff re: Overtime Payment for the month  of January 2021  To: Cuntapay, Llaniesel et. al. under LDDAP-ADA No.0101101-06-0691-2021  Dated 06/24/2021    350100100001000  5010101000      Ck#9900210691</t>
  </si>
  <si>
    <t>2021-06-004483</t>
  </si>
  <si>
    <t>To recognize the payment of DSWD staff re: Salary of Job Orders for the period JUNE 1-15, 2021    To: APALIN, MARLYN ET. AL. under LDDAP-ADA No. 0101101-06-0691-2021 dated 06/24/2021    320104100001000  5021199000      Ck#9900210691</t>
  </si>
  <si>
    <t>2021-06-004473</t>
  </si>
  <si>
    <t>To recognize the payment of DSWD staff re: Salary of Job Orders for the period June 1-15, 2021    To: ARUGAY, JAZREEL et. al. under LDDAP-ADA No.  0101101-06-0691-2021 dated 06/24/2021    320104100001000  5021199000      Ck#9900210691</t>
  </si>
  <si>
    <t>2021-06-004465</t>
  </si>
  <si>
    <t xml:space="preserve">To recognize the payment of Accounts Payable re: Salary of Job Orders for the period April 19 - June 10, 2021    To: LLANES, MICHELLE et. al. under LDDAP-ADA No.  0101101-06-0691-2021 dated 06/24/2021    200000200004000  5021199000    LLANES, MICHELLE T  </t>
  </si>
  <si>
    <t>2021-06-004462</t>
  </si>
  <si>
    <t xml:space="preserve">Payment of Purchase of Inventory  --To payment of: 26 Pcs Sterilizing Ultraviolet For The Disinfecting Of Documents In The Dswd F02for: LIGHTHOUSE COOPERATIVEunder LDDAP ADA: 0101101-06-0698-2021 dated: 06/24/2021 amounting to: 59280.00    LDDAP ADA JUNE </t>
  </si>
  <si>
    <t>2021-06-004355</t>
  </si>
  <si>
    <t>Payment of Purchase of Inventory  --To payment of: 100 Packs Linen Paper For The Semestral Consultative Meetingfor: LIGHTHOUSE COOPERATIVEunder LDDAP ADA: 0101101-06-0698-2021 dated: 06/24/2021 amounting to: 41300.00    LDDAP ADA JUNE 2021    Ck#990021069</t>
  </si>
  <si>
    <t>2021-06-004353</t>
  </si>
  <si>
    <t xml:space="preserve">Payment of Purchase of Inventory  --To payment of: 35 Pcs Wooden Certificate Et. Al For The Consultation Meeting With Cso Of Pantawidfor: LIGHTHOUSE COOPERATIVEunder LDDAP ADA: 0101101-06-0698-2021 dated: 06/24/2021 amounting to: 4354.00 dated 06/24/2021 </t>
  </si>
  <si>
    <t>2021-06-004351</t>
  </si>
  <si>
    <t>Payment of Purchase of Inventory  --To payment of: 66 Units All In One Printer For The Pantawid Pamilya And Rpmofor: FIXIE COMPUTER VENTURESunder LDDAP ADA: 0101101-06-0697-2021 dated: 06/24/2021 amounting to: 562716.00    LDDAP ADA JUNE 2021    Ck#990021</t>
  </si>
  <si>
    <t>Semi-Expendable Machinery and Equipment Expenses</t>
  </si>
  <si>
    <t>2021-06-004348</t>
  </si>
  <si>
    <t>Payment of Repair and Maintenance  --To payment of: 6 Cu. M Pure Sand For The Improvement Of Ciu Waiting Area Of Dswd F02for: CHI HARDWAREunder LDDAP ADA: 0101101-06-0696-2021 dated: 06/24/2021 amounting to: 3691.07    LDDAP ADA JUNE 2021  Ck#9900210696</t>
  </si>
  <si>
    <t>2021-06-004345</t>
  </si>
  <si>
    <t>Payment of Purchase of Inventory  --To payment of: 2 Units Office Table For The Human Resource Management Divisionfor: RICKY JADE MICHEL G. SERANOunder LDDAP ADA: 0101101-06-0692-2021 dated: 06/24/2021 amounting to: 17640.00    LDDAP ADA JUNE 2021    Ck#9</t>
  </si>
  <si>
    <t>2021-06-004342</t>
  </si>
  <si>
    <t>Payment of Purchase of Inventory  --To payment of: Payment Of 1 Pc Acer Tm P259 Mg Lcd Panel 15.6" Et. Al. For The Replacement Of The Damged Laptop Of Planning Sectionfor: FIXIE COMPUTER VENTURESunder LDDAP ADA: 0101101-06-0714-2021 dated: 06/29/2021 amou</t>
  </si>
  <si>
    <t>2021-06-004269</t>
  </si>
  <si>
    <t>Payment of Repair and Maintenance  --To payment of: 6 Pail Flat Latex For The Rehabilitation Of Pscb At Regional Havemfor: PARBE LUMBER CONSTRUCTION SUPPLY INC.under LDDAP ADA: 0101101-06-0699-2021 dated: 06/24/2021 amounting to: 30413.48    LDDAP ADA JUN</t>
  </si>
  <si>
    <t>2021-06-004266</t>
  </si>
  <si>
    <t>Payment of Repair and Maintenance  --To payment of: 170 Bags Portland Cement For The Extension Of Encoding Stationfor: PARBE LUMBER CONSTRUCTION SUPPLY INC.under LDDAP ADA: 0101101-06-0699-2021 dated: 06/24/2021 amounting to: 38614.28    LDDAP ADA JUNE 20</t>
  </si>
  <si>
    <t>2021-06-004263</t>
  </si>
  <si>
    <t>Payment of Repair and Maintenance  --To payment of: 40 Pcs 12mm Rsb For The Construction Of Fence Between Rscc And Regional Haven for: PARBE LUMBER CONSTRUCTION SUPPLY INC.under LDDAP ADA: 0101101-06-0699-2021 dated: 06/24/2021 amounting to: 24545.63    L</t>
  </si>
  <si>
    <t>2021-06-004260</t>
  </si>
  <si>
    <t xml:space="preserve">Payment of Repair and Maintenance  --To payment of: 2 Pcs Ordinary Plywood For The Improvement Of Regional Havenfor: PARBE LUMBER CONSTRUCTION SUPPLY INC.under LDDAP ADA: 0101101-06-0699-2021 dated: 06/24/2021 amounting to: 7395.39    LDDAP ADA JUNE 2021 </t>
  </si>
  <si>
    <t>2021-06-004256</t>
  </si>
  <si>
    <t>Payment of Repair and Maintenance  --To payment of: 1 Gal Wooden Glue For The Fabrication Of Regional Haven Storage Areafor: PARBE LUMBER CONSTRUCTION SUPPLY INC.under LDDAP ADA: 0101101-06-0699-2021 dated: 06/24/2021 amounting to: 11457.46    LDDAP ADA J</t>
  </si>
  <si>
    <t>2021-06-004254</t>
  </si>
  <si>
    <t>Payment of Repair and Maintenance  --To payment of: 10 Bags Cement Et. Al For The Rehabilitation Of Guard House At Cvrrcyfor: PARBE LUMBER CONSTRUCTION SUPPLY INC.under LDDAP ADA: 0101101-06-0699-2021 dated: 06/24/2021 amounting to: 9644.11    LDDAP ADA J</t>
  </si>
  <si>
    <t>2021-06-004253</t>
  </si>
  <si>
    <t xml:space="preserve">Payment of Repair and Maintenance  --To payment of: 380 Pcs Ceramic Wall Tiles For The Construction Of Operation Center For Dswd F02for: IIE HOME DEPOTunder LDDAP ADA: 0101101-06-0695-2021 dated: 06/24/2021 amounting to: 34149.42    LDDAP ADA JUNE 2021   </t>
  </si>
  <si>
    <t>2021-06-004231</t>
  </si>
  <si>
    <t>Payment of Repair and Maintenance  --To payment of: 40 Pcs Tile Adhesive For The Improvement Of Ciu Waiting Areafor: IIE HOME DEPOTunder LDDAP ADA: 0101101-06-0695-2021 dated: 06/24/2021 amounting to: 10634.07    LDDAP ADA JUNE 2021    Ck#9900210695</t>
  </si>
  <si>
    <t>2021-06-004229</t>
  </si>
  <si>
    <t>Payment of Repair and Maintenance  --To payment of: 27 Pcs Tile Granite For The Rehabilitation Of Cvrrcy Guardhousefor: DPG HOME ENTERPRISESunder LDDAP ADA: 0101101-06-0694-2021 dated: 06/24/2021 amounting to: 3792.14    LDDAP ADA JUNE 2021    Ck#99002106</t>
  </si>
  <si>
    <t>2021-06-004227</t>
  </si>
  <si>
    <t xml:space="preserve">Payment of Repair and Maintenance  --To payment of: 450 Pcs Granite Tiles For The Construction Of Operation Center Of Dswd F02for: DPG HOME ENTERPRISESunder LDDAP ADA: 0101101-06-0694-2021 dated: 06/24/2021 amounting to: 77749.11    LDDAP ADA JUNE 2021   </t>
  </si>
  <si>
    <t>2021-06-004225</t>
  </si>
  <si>
    <t>Payment of Repair and Maintenance  --To payment of: 8 Pcs Marine Plywood For The Fabrication Of Cabinets Of The Regional Havenfor: DE2 ENTERPRISESunder LDDAP ADA: 0101101-06-0693-2021 dated: 06/24/2021 amounting to: 9497.41    LDDAP ADA JUNE 2021    Ck#99</t>
  </si>
  <si>
    <t>2021-06-004222</t>
  </si>
  <si>
    <t>Payment of Repair and Maintenance  --To payment of: 20 Pcs 10mm Rsb For The Fabrication Of Stainless Steel At Regional Havenfor: DE2 ENTERPRISESunder LDDAP ADA: 0101101-06-0693-2021 dated: 06/24/2021 amounting to: 3195.15    LDDAP ADA JUNE 2021    Ck#9900</t>
  </si>
  <si>
    <t>2021-06-004221</t>
  </si>
  <si>
    <t>Payment of Purchase of Inventory  --To payment of: 1 Set Mini Couch For The Psychological Servicesfor: DBC FURNISHINGunder LDDAP ADA: 0101101-06-0682-2021 dated: 06/23/2021 amounting to: 13060.72    LDDAP ADA JUNE 2021  Ck#9900210682</t>
  </si>
  <si>
    <t>2021-06-004929</t>
  </si>
  <si>
    <t>Payment of Purchase of Inventory  --To payment of: 4 Pcs Plaque For The Ipamana Serach For Model Employeefor: KATS INTERNET CAFÉ and PRINT CENTERunder LDDAP ADA: 0101101-06-0683-2021 dated: 06/23/2021 amounting to: 5880.00    LDDAP ADA JUNE 2021    Ck#990</t>
  </si>
  <si>
    <t>2021-06-004926</t>
  </si>
  <si>
    <t>To recognize the payment of DSWD staff re: Salary of Job Orders for the period June 1-15, 2021    To: Danao, Mary Jane et. al. under LDDAP-ADA No.  0101101-06-0684-2021 dated 06/23/2021    320104200003000  320101100001000  5021601000      Ck#9900210684</t>
  </si>
  <si>
    <t>2021-06-004635</t>
  </si>
  <si>
    <t>To recognize the monetization of leave credits   To: Martirez, Teresita under LDDAP-ADA No. 0101101-06-0684-2021 dated 06/23/2021    350100100001000  5010101000      Ck#9900210684</t>
  </si>
  <si>
    <t>2021-06-004634</t>
  </si>
  <si>
    <t>To recognize the payment of foster subsidy for foster child for the month of April 2021  To: PASATIEMPO, MARILOU et. al. under LDDAP-ADA No. 0101101-06-0686-2021 dated 6/23/2021    320104100001000  5021499000      Ck#9900210686</t>
  </si>
  <si>
    <t>2021-06-004631</t>
  </si>
  <si>
    <t>Payment of Reimbursement of Travelling Expense  --To payment of: Hafs April -may 10for: ZALUN, JULIMAR under LDDAP ADA: 0101101-06-0685-2021 dated: 06/23/2021 amounting to: 10470.00    BREAKDOWN:   ZALUN, JULIMAR -2520.00  CRISTENE B LAVADIA-6450.00  YERE</t>
  </si>
  <si>
    <t>2021-06-004554</t>
  </si>
  <si>
    <t>Payment of Reimbursement of Travelling Expense  --To payment of: Tev May 2021for: Tumanguil, Miryan S ET. AL under LDDAP ADA: 0101101-06-0712-2021 dated: 06/22/2021 amounting to: 143,415.00    BREAKDOWN:   Tumanguil, Miryan S-17015    Abella, Joseph N-525</t>
  </si>
  <si>
    <t>2021-06-004591</t>
  </si>
  <si>
    <t xml:space="preserve">Payment of Reimbursement of Travelling Expense  --To payment of: Tev May-june 2021for: Tejada, Romel M ET. AL under LDDAP ADA: 0101101-06-0684-2021 dated: 06/22/2021 amounting to: 19696.00    BREAKDOWN:   Tejada, Romel M -5250    Taccaban, Hazel B-2696   </t>
  </si>
  <si>
    <t>2021-06-004587</t>
  </si>
  <si>
    <t>Payment of Reimbursement of Travelling Expense  --To payment of: Tev Marchfor: Elmenzo, Arvin Bunder LDDAP ADA: 0101101-06-0681-2021 dated: 06/22/2021 amounting to: 21800.00    BREAKDOWN:   Elmenzo, Arvin B-6150    Pulpulaan, Melody T-3670    Nicolas, Chr</t>
  </si>
  <si>
    <t>2021-06-004585</t>
  </si>
  <si>
    <t xml:space="preserve">Payment of Reimbursement of Travelling Expense  --To payment of: Tev Februaryfor: Galacinao, Sonny Boy Gunder LDDAP ADA: 0101101-06-0680-2021 dated: 06/22/2021 amounting to: 50100.00    BREAKDOWN:   Galacinao, Sonny Boy G-5600    Simangan, Deejane-7500   </t>
  </si>
  <si>
    <t>2021-06-004583</t>
  </si>
  <si>
    <t>To recognize the payment of DSWD staff re: Salary of Job Orders for the period JUNE 1-15, 2021    To: Mallillin, Ayessa Marie et. al. under LDDAP-ADA No.  0101101-06-0679-2021 dated 06/22/2021    330100100001000  5021601000      Ck#9900210679</t>
  </si>
  <si>
    <t>2021-06-004526</t>
  </si>
  <si>
    <t>To recognize the payment of DSWD staff re: Salary of Job Orders for the period June 1-15, 2021    To: TAMAYAO, LORIEJANE et. al. under LDDAP-ADA No.  0101101-06-0679-2021 dated 06/22/2021    330100100001000  5021601000      Ck#9900210679</t>
  </si>
  <si>
    <t>2021-06-004522</t>
  </si>
  <si>
    <t>To recognize the payment of DSWD staff re: Salary of Job Orders for the period June 1-15, 2021    To: Coballes, Rebecca et. al. under LDDAP-ADA No.  0101101-06-0679-2021 dated 06/22/2021    320101100001000  5021199000      Ck#9900210679</t>
  </si>
  <si>
    <t>2021-06-004516</t>
  </si>
  <si>
    <t>To recognize the payment of DSWD staff re: Salary of Job Orders for the period JUNE 1-15, 2021    To: MOSTALES, ROMMEL S. under LDDAP-ADA No. 0101101-06-0679-2021 dated 06/22/2021    320101100001000  5021199000      Ck#9900210679</t>
  </si>
  <si>
    <t>2021-06-004511</t>
  </si>
  <si>
    <t>To recognize the payment of DSWD staff re: Salary of Job Orders for the period JUNE 1-15, 2021    To: ROBERTS, ROSIE et. al. under LDDAP-ADA No. 0101101-06-0675-2021 dated 06/22/2021    320101100001000  5021199000      Ck#9900210675</t>
  </si>
  <si>
    <t>2021-06-004508</t>
  </si>
  <si>
    <t>To recognize the payment of DSWD staff re: Salary of Job Orders for the period June 1-15, 2021    To: BUNAGAN, MARJORIe et. al. under LDDAP-ADA No. 0101101-06-0675-2021 dated 06/22/2021    310100100001000  5021601000      Ck#9900210675</t>
  </si>
  <si>
    <t>2021-06-004502</t>
  </si>
  <si>
    <t>To recognize the payment of DSWD staff re: Salary of Job Orders for the period MAY 16-31, 2021    To: ARUGAY, JAZREEL et. al. under LDDAP-ADA No.  0101101-06-0675-2021 dated 06/22/2021    320103100001000  5021199000      Ck#9900210675</t>
  </si>
  <si>
    <t>2021-06-004494</t>
  </si>
  <si>
    <t>To recognize the payment of DSWD staff re: Salary of Job Orders for the period JUNE 1-15, 2021    To: FRONDA, CHRISTOPHER  et. al. under LDDAP-ADA No.  0101101-06-0675-2021 dated 06/22/2021    320101100001000  5021199000      Ck#9900210675</t>
  </si>
  <si>
    <t>2021-06-004492</t>
  </si>
  <si>
    <t>Payment of Salaries  --To payment of: Initial Salary-pdo Ii May 3-31for: BAUTISTA, NIÑA RICA M under LDDAP ADA: 0101101-06-0678-2021 dated: 06/22/2021 amounting to: 22942.92    LDDAP ADA JUNE 2021    Ck#9900210678</t>
  </si>
  <si>
    <t>2021-06-004457</t>
  </si>
  <si>
    <t>Payment of Overtime Services rendered  --To payment of: Overtime March 2021for: Sace, Marilyn Bunder LDDAP ADA: 0101101-06-0678-2021 dated: 06/22/2021 amounting to: 13593.79    LDDAP ADA JUNE 2021    Ck#9900210678</t>
  </si>
  <si>
    <t>2021-06-004456</t>
  </si>
  <si>
    <t>To record remittances / refund  --To payment of: Overpayment gsis mpl june 2021for: Taguba, Kristina Punder LDDAP ADA: 0101101-06-0678-2021 dated: 06/22/2021 amounting to: 4898.59    LDDAP ADA JUNE 2021    Ck#9900210678</t>
  </si>
  <si>
    <t>2021-06-004455</t>
  </si>
  <si>
    <t>To record remittances / refund  --To payment of: Overpayment Sweap May 2021for: Ganggangan, Joyce ET. AL under LDDAP ADA: 0101101-06-0678-2021 dated: 06/22/2021 amounting to: 200.00    Ganggangan, Joyce G-100.00  Javier, Kimberly O-100.00    LDDAP ADA JUN</t>
  </si>
  <si>
    <t>2021-06-004454</t>
  </si>
  <si>
    <t>To record remittances / refund  --To payment of: Overpayment Phic May 2021for: QUIBOL, JENNY et. al under LDDAP ADA: 0101101-06-0678-2021 dated: 06/22/2021 amounting to: 1519.50    BREAKDOWN:  QUIBOL, JENNY  POBLETE, JANINE P  ROQUE, KRAKERLYN  ARAO, JOAN</t>
  </si>
  <si>
    <t>2021-06-004451</t>
  </si>
  <si>
    <t>To record remittances / refund  --To payment of: Gsis Consoloan Overpayment March 2021for: Garcia, Lalaine T ET. AL under LDDAP ADA: 0101101-06-0678-2021 dated: 06/22/2021 amounting to: 40,695.28    LDDAP ADA JUNE 2021  Ck#9900210678</t>
  </si>
  <si>
    <t>2021-06-004449</t>
  </si>
  <si>
    <t>Payment of Repair and Maintenance  --To payment of: 1 Pc Stainless Steel Et. Al For The Fabrication Of Stainless Steel Gate At Rsccfor: FELIPE PAGUNURAN JR//PHILTECH METAL DESIGN.under LDDAP ADA: 0101101-06-0644-2021 dated: 06/21/2021 amounting to:10410.7</t>
  </si>
  <si>
    <t>2021-06-004219</t>
  </si>
  <si>
    <t>Payment of Purchase of Inventory  --To payment of: 5 Pcs Epson M3170 For The Regional Havenfor: LIGHTHOUSE COOPERATIVEunder LDDAP ADA: 0101101-06-0687-2021 dated: 06/23/2021 amounting to: 2900.00    LDDAP ADA JUNE 2021      Ck#9900210687</t>
  </si>
  <si>
    <t>2021-06-004216</t>
  </si>
  <si>
    <t>Payment of Repair and Maintenance  --To payment of: 200 Pcs 10 Mm Rsb For The Extension Of Encoding Station At Dswd F02for: CHI HARDWAREunder LDDAP ADA: 0101101-06-0672-2021 dated: 06/21/2021 amounting to: 36910.72    LDDAP ADA JUNE 2021    Ck#9900210672</t>
  </si>
  <si>
    <t>2021-06-004215</t>
  </si>
  <si>
    <t xml:space="preserve">Payment of Reimbursement of Other MOOE  --To payment of: Meals And Snacks For The Monthly Activity Of April 2021for: MA. CRISTINA C. MONTANIELunder LDDAP ADA: 0101101-06-0673-2021 dated: 06/21/2021 amounting to: 30555.00    LDDAP ADA JUNE 2021    </t>
  </si>
  <si>
    <t>2021-06-004213</t>
  </si>
  <si>
    <t>Payment of Purchase of Inventory  --To payment of: 1 Pc All In One Printer Scanner For The Replacement Of Damaged Printer Of Pantawidfor: FIXIE COMPUTER VENTURESunder LDDAP ADA: 0101101-06-0674-2021 dated: 06/21/2021 amounting to: 14602.00    LDDAP ADA JU</t>
  </si>
  <si>
    <t>2021-06-004210</t>
  </si>
  <si>
    <t>Payment of Magna Carta  --To payment of: Magna Carta May 2021for: Dameg,Marciano ET. AL  under LDDAP ADA: 0101101-06-0671-2021 dated: 06/18/2021 amounting to: 10,182.50    BREAKDOWN:   Dameg,Marciano - 680    Mansibang, Minaflor B- 315    Caranguian, Alma</t>
  </si>
  <si>
    <t>Subsistence Allowance</t>
  </si>
  <si>
    <t>2021-06-004642</t>
  </si>
  <si>
    <t>Payment of Overtime Services rendered  --To payment of: Ot April 2021for: In-uyay, Ody Melody A ET. AL under LDDAP ADA: 0101101-06-0671-2021 dated: 06/18/2021 amounting to: 142110.20    BREAKDOWN:    In-uyay, Ody Melody A- 11020.97- Ot April 2021    Corcu</t>
  </si>
  <si>
    <t>2021-06-004640</t>
  </si>
  <si>
    <t>Payment of Performance Based Bonus and Other Benefits  --To payment of: Hazard Pay for the month of March to April  2021for: De Villa Jr, Fernando R et. al under LDDAP ADA: 0101101-06-0670-2021 dated: 06/18/2021 amounting to: 773000.00    LDDAP ADA JUNE 2</t>
  </si>
  <si>
    <t>2021-06-004438</t>
  </si>
  <si>
    <t>To recognize the payment of DSWD staff re: Overtime Payment for the month of May 2021  To: Duque, Edmin et. al. under LDDAP-ADA No.  0101101-06-0669-2021 Dated 06/17/2021    350100100001000  5010101000      Ck#9900210669</t>
  </si>
  <si>
    <t>2021-06-004588</t>
  </si>
  <si>
    <t>17</t>
  </si>
  <si>
    <t>To recognize the payment of DSWD staff re: Overtime Payment for the month of May 2021  To: Villamar, Arturo C, Jr  under LDDAP-ADA No. 0101101-06-0669-2021 Dated 06/17/2021    350100100001000  50211990      Ck#9900210669</t>
  </si>
  <si>
    <t>2021-06-004584</t>
  </si>
  <si>
    <t>To recognize the payment of DSWD staff re: Overtime Payment for the month of April 2021  To: Quidit, Roderick et. al. under LDDAP-ADA No. 0101101-06-0669-2021 Dated 06/17/2021    350100100001000  5010101000      Ck#9900210669</t>
  </si>
  <si>
    <t>2021-06-004582</t>
  </si>
  <si>
    <t>To recognize the payment of DSWD staff re: Overtime Payment for the month of May 2021  To: Cauilan, Alvin A under LDDAP-ADA No. 0101101-06-0669-2021 Dated 06/17/2021    350100100001000  5010101000      Ck#9900210669</t>
  </si>
  <si>
    <t>2021-06-004579</t>
  </si>
  <si>
    <t>To recognize the refund re: Philhealth Contribution for the month of May 2021  To: Yadan, Rucel under LDDAP-ADA No. 0101101-06-0669-2021 dated 6/17/2021    330100100001000  5010101000      Ck#9900210669</t>
  </si>
  <si>
    <t>2021-06-004578</t>
  </si>
  <si>
    <t>To recognize the refund re: Philhealth Contribution and SSS Contribution for the month of May 2021  To: ANGELYN TAGUINOD under LDDAP-ADA No. 0101101-06-0669-2021 dated 06/17/2021    330100100001000  50211990      Ck#9900210669</t>
  </si>
  <si>
    <t>2021-06-004577</t>
  </si>
  <si>
    <t>To recognize the refund of SSS Contribution for the month of May 2021 due to invalid SSS Number  To: MARIVIE AGBAYANI under LDDAP-ADA No. 0101101-06-0669-2021 dated 06/17/2021    330100100001000  5010101000      Ck#9900210669</t>
  </si>
  <si>
    <t>2021-06-004575</t>
  </si>
  <si>
    <t>Payment of Overtime Services rendered  To record payment of: Overtime services for the month of May 2021 for MOA staff  for: Edmin Duque - 5,365.87         Kerby Krier Santos - 4,681.98         Bartolome Bagcal - 5,192.24       (Marivie Agbayani et.al) un</t>
  </si>
  <si>
    <t>2021-06-004124</t>
  </si>
  <si>
    <t>Payment of Overtime Services rendered  To record payment of: Overtime services for the month of May 2021 for MOA staff  for: Arturo Villamar  - 4,661.34            (Marivie Agbayani et.al) under LDDAP ADA: 0101101-06-0669-2021 dated: 6/17/2021     LDDAP A</t>
  </si>
  <si>
    <t>2021-06-004121</t>
  </si>
  <si>
    <t>Payment of Overtime Services rendered  To record payment of: Overtime services for the month of April 2021 of MOA Staff  for: Roderick Quidit  - 7,158.46          Albert Tabua -   11,240.79    (Marivie Agbayani et.al) under LDDAP ADA: 0101101-06-0669-2021</t>
  </si>
  <si>
    <t>2021-06-004113</t>
  </si>
  <si>
    <t>Payment of Overtime Services rendered    To record payment of: Overtime services for the month of May 2021   for: Cauilan, Alvin A - (Marivie Agbayani et.al) under LDDAP ADA: 0101101-06-0669-2021 dated: 6/17/2021 amounting 5,186.72    LDDAP ADA  JUNE 2021</t>
  </si>
  <si>
    <t>2021-06-004112</t>
  </si>
  <si>
    <t>To recognize the refund of Philhealth Contribution for the month of May 2021 due to erroneius PIN and middlename in Philhealth amounting to 716.31  To: Rucel Yadan - Marivie Agbayani (et. al) under LDDAP-ADA No. 0101101-06-0669-2021 dated 6/17/2021     LD</t>
  </si>
  <si>
    <t>2021-06-004093</t>
  </si>
  <si>
    <t>To recognize the refund of SSS Contribution for the month of May 2021 due to invalid SSS Number amounting to 390 and   To recognize the refund of Philhealth Contribution for the month of May 2021 due to error in  Philhealth system amounting to 1007.25  To</t>
  </si>
  <si>
    <t>2021-06-004079</t>
  </si>
  <si>
    <t>To recognize the refund of SSS Contribution for the month of May 2021 due to invalid SSS Number  To: Marivie Agbayani (et. al) under LDDAP-ADA No. 0101101-06-0669-2021 dated 6/17/2021 amounting to 390    LDDAP ADA JUNE 2021      Ck#9900210669</t>
  </si>
  <si>
    <t>2021-06-004076</t>
  </si>
  <si>
    <t>To record remittances / refund  --To payment of: Gsis Overpayment Aprilfor: Pineda, Teresa N under LDDAP ADA: 0101101-06-0667-2021 dated: 06/16/2021 amounting to: 10563.05    LDDAP ADA JUNE 2021    Ck#9900210667</t>
  </si>
  <si>
    <t>2021-06-004934</t>
  </si>
  <si>
    <t>RATA of RD  --To payment of: Rata June 2021for: Pamittan, Vicenta M ET. AL under LDDAP ADA: 0101101-06-0646-2021 dated: 06/16/2021 amounting to: 20,000.00    BREAKDOWN:  Pamittan, Vicenta M  Lopez,Franco     LDDAP ADA JUNE 2021  Ck#9900210646</t>
  </si>
  <si>
    <t>Transportation Allowance (TA)</t>
  </si>
  <si>
    <t>2021-06-004533</t>
  </si>
  <si>
    <t>Payment of Overtime Services rendered  --To payment of: Ot February for: Tangonan, Matthias James Ryan Lunder LDDAP ADA: 0101101-06-0646-2021 dated: 06/16/2021 amounting to: 9829.79    LDDAP ADA JUNE 2021    Ck#9900210646</t>
  </si>
  <si>
    <t>2021-06-004532</t>
  </si>
  <si>
    <t>Payment of Reimbursement of Travelling Expense  --To payment of: Tev Bics Trainingfor: Dameg, Marciano Dunder LDDAP ADA: 0101101-06-0646-2021 dated: 06/16/2021 amounting to: 8300.00    LDDAP ADA JUNE 2021    Ck#9900210646</t>
  </si>
  <si>
    <t>2021-06-004529</t>
  </si>
  <si>
    <t>Payment of Overtime Services rendered  --To payment of: Overtime Payroll: February 2021for: Pascua, Mary Grace Punder LDDAP ADA: 0101101-06-0646-2021 dated: 06/16/2021 amounting to: 9998.41    LDDAP ADA JUNE 2021  Ck#9900210646</t>
  </si>
  <si>
    <t>2021-06-004528</t>
  </si>
  <si>
    <t>Payment of Salaries  --To payment of: Sal Diff-june 1-30for: Sace, Marilyn Bunder LDDAP ADA: 0101101-06-0646-2021 dated: 06/16/2021 amounting to: 12602.71    LDDAP ADA JUNE 2021    Ck#9900210646</t>
  </si>
  <si>
    <t>2021-06-004525</t>
  </si>
  <si>
    <t>Payment of Salaries  --To payment of: Last Salary-aa Ii April 1-4for: Trajano, Elma Aunder LDDAP ADA: 0101101-06-0646-2021 dated: 06/16/2021 amounting to: 2501.27    LDDAP ADA JUNE 2021    Ck#9900210646</t>
  </si>
  <si>
    <t>Salaries and Wages - Regular</t>
  </si>
  <si>
    <t>2021-06-004518</t>
  </si>
  <si>
    <t>Payment of Salaries  --To payment of: Salary Job Order May 16-31for: PILLOS, JENNIE A under LDDAP ADA: 0101101-06-0646-2021 dated: 06/16/2021 amounting to: 7198.64    LDDAP ADA JUNE 2021    Ck#9900210646</t>
  </si>
  <si>
    <t>2021-06-004515</t>
  </si>
  <si>
    <t>Payment of Overtime Services rendered  --To payment of: Ot February 2021for: Soriano, Christopher Munder LDDAP ADA: 0101101-06-0646-2021 dated: 06/16/2021 amounting to: 14161.52    LDDAP ADA JUNE 2021    Ck#9900210646</t>
  </si>
  <si>
    <t>2021-06-004512</t>
  </si>
  <si>
    <t>Payment of Overtime Services rendered  --To payment of: Ot February 2021for: Turingan, Cecilia Tunder LDDAP ADA: 0101101-06-0646-2021 dated: 06/16/2021 amounting to: 8844.93    LDDAP ADA JUNE 2021    Ck#9900210646</t>
  </si>
  <si>
    <t>2021-06-004509</t>
  </si>
  <si>
    <t>RATA of RD  --To payment of: Rata June 2021for: Arao, Celso Jr L ET. AL under LDDAP ADA: 0101101-06-0646-2021 dated: 06/16/2021 amounting to: 35000.00    Breakdown:  Arao, Celso Jr L-17000.00  Alan, Lucia S-18000.00    LDDAP ADA JUNE 2021      Ck#99002106</t>
  </si>
  <si>
    <t>2021-06-004506</t>
  </si>
  <si>
    <t>To record remittances / refund  --To payment of: Gsis Overpayment May 2021for: Sali, Sonny Jim D ET. AL under LDDAP ADA: 0101101-06-0667-2021 dated: 06/16/2021 amounting to: 54620.82    LDDAP ADA JUNE 2021    Ck#9900210667</t>
  </si>
  <si>
    <t>2021-06-004504</t>
  </si>
  <si>
    <t>Payment of Salaries  --To payment of: Salary June 1-15for: Caliguiran, Ana Fei Lunder LDDAP ADA: 0101101-06-0667-2021 dated: 06/16/2021 amounting to: 8724.50    LDDAP ADA JUNE 2021    Ck#9900210667</t>
  </si>
  <si>
    <t>2021-06-004501</t>
  </si>
  <si>
    <t>RATA of RD  --To payment of: Rata March-junefor: De Villa Jr, Fernando Runder LDDAP ADA: 0101101-06-0667-2021 dated: 06/16/2021 amounting to: 72000.00    LDDAP ADA JUNE 2021    Ck#9900210667</t>
  </si>
  <si>
    <t>2021-06-004498</t>
  </si>
  <si>
    <t>To recognize the payment of Accounts Payable re: Travelling Expense incurred while on official travel    TO: ASUNCION, MARIE FE et. al. under LDDAP-ADA No.  0101101-06-0668-2021 dated 06/16/2021    200000200004000  5021199000    Breakdown:  ASUNCION, MARI</t>
  </si>
  <si>
    <t>2021-06-004443</t>
  </si>
  <si>
    <t>To recognize the payment of DSWD staff re: Overtime Payment for the month of February 2021  To: Lavadia-De la Cruz, Angelyn et. al. under LDDAP-ADA No.  0101101-06-0668-2021 Dated 06/16/2021    320101100001000  5010102000      Ck#9900210668</t>
  </si>
  <si>
    <t>2021-06-004440</t>
  </si>
  <si>
    <t>To recognize the payment of DSWD staff re: Overtime Payment for the month of February 2021  To: Allardo, Florentina  under LDDAP-ADA No.  0101101-06-0668-2021 Dated 06/16/2021    350100100001000  5010101000      Ck#9900210668</t>
  </si>
  <si>
    <t>2021-06-004436</t>
  </si>
  <si>
    <t>To recognize the payment of DSWD staff re: Overtime Payment for the month of February 2021  To: Tobias, Amparo  under LDDAP-ADA No. 0101101-06-0668-2021 Dated 06/16/2021    350100100001000  5010101000      Ck#9900210668</t>
  </si>
  <si>
    <t>2021-06-004435</t>
  </si>
  <si>
    <t>To recognize the payment of DSWD staff re: Overtime Payment for the month of January 2021  To: Collado, Gerlie et. al. under LDDAP-ADA No. 0101101-06-0668-2021 Dated 06/16/2021    320101100001000  5010102000      Ck#9900210668</t>
  </si>
  <si>
    <t>2021-06-004432</t>
  </si>
  <si>
    <t xml:space="preserve">Payment of Reimbursement of Travelling Expense--To record payment of: Travel Expenses forMay  2021 for: Jacobsen Malabad ET. AL under LDDAP ADA:0101101-06-0666-2021 dated: 06/16/2021 amounting to: P6,000 for RSCC    320101100001000  50201010    LDDAP ADA </t>
  </si>
  <si>
    <t>2021-06-004066</t>
  </si>
  <si>
    <t>Payment of Reimbursement of Travelling Expense--To record payment of: Travel Expenses forMay  2021 for: Jacobsen Malabad ET. AL under LDDAP ADA:0101101-06-0666-2021 dated: 06/16/2021 amounting to: P1,350 for AICS    32010410000100  50201010    LDDAP ADA J</t>
  </si>
  <si>
    <t>2021-06-004064</t>
  </si>
  <si>
    <t>Payment of Reimbursement of Travelling Expense--To record payment of: Travel Expenses forMay  2021 for: Jacobsen Malabad ET. AL under LDDAP ADA:0101101-06-0666-2021 dated: 06/16/2021 amounting to: P5,845 for Supplementary Feeding Program      320102100001</t>
  </si>
  <si>
    <t>2021-06-004061</t>
  </si>
  <si>
    <t>Payment of Reimbursement of Travelling Expense--To record payment of: Travel Expenses for April-May  2021 for: Jacobsen Malabad ET. AL under LDDAP ADA:0101101-06-0666-2021 dated: 06/16/2021 amounting to: P7,500 for Social Pension Program Program      3201</t>
  </si>
  <si>
    <t>2021-06-004055</t>
  </si>
  <si>
    <t>Payment of Water, Electrical, Internet Subscription  --To payment of: Water Expenses For Fo2 For The Month Of April 2021for: RODERICK STO. TOMASunder LDDAP ADA: 0101101-06-0635-2021 dated: 06/15/2021 amounting to: 25421.20    LDDAP ADA JUNE 2021    Ck#990</t>
  </si>
  <si>
    <t>2021-06-004358</t>
  </si>
  <si>
    <t>15</t>
  </si>
  <si>
    <t>Payment of Purchase of Inventory  --To payment of: 4 Units Digital Weighing Scale For The Fabrication Of Stainless Rice Binfor: NEW TUGUEGARAO BOMBAY BAZAARunder LDDAP ADA: 0101101-06-0634-2021 dated: 06/15/15/2021 amounting to: 10410.72    LDDAP ADA JUNE</t>
  </si>
  <si>
    <t>2021-06-004295</t>
  </si>
  <si>
    <t>Payment of Repair and Maintenance  --To payment of: 7 Set Water Closet For The Rehabilitation Of 4 Cottages At Cvrrcyfor: RICARDO I. ISIDROunder LDDAP ADA: 0101101-06-0632-2021 dated: 06/15/2021 amounting to: 26367.50    LDDAP ADA JUNE 2021    Ck#99002106</t>
  </si>
  <si>
    <t>2021-06-004292</t>
  </si>
  <si>
    <t>Payment of Repair and Maintenance  --To payment of: 5 Sets Stainless Steel For The Installation Of Hand Washing Sink At Regional Havenfor: RICARDO I. ISIDROunder LDDAP ADA: 0101101-06-0632-2021 dated: 06/15/2021 amounting to: 3627.81    LDDAP ADA JUNE 202</t>
  </si>
  <si>
    <t>2021-06-004288</t>
  </si>
  <si>
    <t>Payment of Repair and Maintenance  --To payment of To payment of: 4 Sq. M Stone Cladding Et. Al For The Construction Of Landscape At Rscc Bedside Kiddie Poolfor: RICARDO I. ISIDROunder LDDAP ADA: 0101101-06-0632-2021 dated: 06/15/2021 amounting to: 7385.9</t>
  </si>
  <si>
    <t>2021-06-004285</t>
  </si>
  <si>
    <t>Payment of Janitorial Services  To payment of Utility Janitorial Services-April 2021 for: ITAWES SECURITY PROACTIVE AGENCY INC. under LDDAP ADA No. 0101101-06-0633-2021 dated 06/15/2021    LDDAP ADA JUNE 2021  Ck#9900210633</t>
  </si>
  <si>
    <t>2021-06-004241</t>
  </si>
  <si>
    <t>Payment of Janitorial Services  --To payment of Utility Janitorial Services-March 2021 for: ITAWES SECURITY PROACTIVE AGENCY INC. under LDDAP ADA No. 0101101-06-0633-2021 dated 06/15/2021    LDDAP ADA JUNE 2021  Ck#9900210633</t>
  </si>
  <si>
    <t>2021-06-004238</t>
  </si>
  <si>
    <t>Payment of Security  --To recognize the payment of security services rendered for the period April 2021To: ITAWES SECURITY PROACTIVE AGENCY INC. under LDDAP-ADA 0101101-06-0633-2021 dated 05/06/2021    LDDAP ADA JUNE 2021  Ck#9900210633</t>
  </si>
  <si>
    <t>2021-06-004237</t>
  </si>
  <si>
    <t xml:space="preserve">Payment of Reimbursement of Other MOOE  --To payment of: For The Meals And Snacks For The Training On The Establishment Of Child Friendly Spaces for: MA. CRISTINA C. MONTANIELunder LDDAP ADA: 0101101-06-0637-2021 dated: 06/15/2021 amounting to: 16587.00  </t>
  </si>
  <si>
    <t>2021-06-004206</t>
  </si>
  <si>
    <t>Payment of Reimbursement of Other MOOE  --To payment of: Meals And Snacks For The 1st Semester Performance Checkpointfor: MA. CRISTINA C. MONTANIELunder LDDAP ADA: 0101101-06-0638-2021 dated: 06/15/2021 amounting to: 22339.10    LDDAP ADA JUNE 2021    Ck#</t>
  </si>
  <si>
    <t>2021-06-004204</t>
  </si>
  <si>
    <t>Payment of Repair and Maintenance  --To payment of: 45 Bags Portland Cement Et. Al For The Construction Of 1 Septic Tankfor: PARBE LUMBER CONSTRUCTION SUPPLY INC.under LDDAP ADA: 0101101-06-0639-2021 dated: 06/15/2021 amounting to: 13862.34    LDDAP ADA J</t>
  </si>
  <si>
    <t>2021-06-004202</t>
  </si>
  <si>
    <t>Payment of Repair and Maintenance  --To payment of: 25 Pcs Cement Et. Al For The Fabrication Of Stainless Steel Gate At The Regional Havenfor: MELDA MADRID HARDWARE CENTER, INC.under LDDAP ADA: 0101101-06-0640-2021 dated: 06/15/2021 amounting to: 12874.26</t>
  </si>
  <si>
    <t>2021-06-004201</t>
  </si>
  <si>
    <t xml:space="preserve">Payment of Reimbursement of Other MOOE  --To payment of: Meals And Snacks For The Virtual Assessment And Validation Session With Respective Divisionfor: EMILYN BALINO MELCHORunder LDDAP ADA: 0101101-06-0641-2021 dated: 06/15/2021 amounting to: 15277.50   </t>
  </si>
  <si>
    <t>2021-06-004200</t>
  </si>
  <si>
    <t>Payment of Purchase of Inventory  --To payment of: 6 Pcs Steel Cabinet For Teh Staff In Swad Isabeka Quirinofor: NEW TUGUEGARAO BOMBAY BAZAARunder LDDAP ADA: 0101101-06-0642-2021 dated: 06/15/2021 amounting to: 49971.43    LDDAP ADA JUNE 2021    Ck#990021</t>
  </si>
  <si>
    <t>2021-06-004198</t>
  </si>
  <si>
    <t>Payment of Repair and Maintenance  --To payment of: 1 Pc 4" Diamong Cutting Et. Al For The Fabrication Of Stainless Steelfor: CHI HARDWAREunder LDDAP ADA: 0101101-06-0643-2021 dated: 06/15/2021 amounting to: 8640.89    LDDAP ADA JUNE 2021    Ck#9900210643</t>
  </si>
  <si>
    <t>2021-06-004196</t>
  </si>
  <si>
    <t>Payment of Repair and Maintenance  --To payment of: 2 Pcs Tubular Stainless Steel Et. Al For The Fabrication Of Stainless Steel Of The Regional Havenfor: JOAN ANTONETTE P. FEDIRICOunder LDDAP ADA: 0101101-06-0645-2021 dated: 06/15/2021 amounting to: 5650.</t>
  </si>
  <si>
    <t>2021-06-004195</t>
  </si>
  <si>
    <t>Payment of Water, Electrical, Internet Subscription  --To payment of: 950 Containers For The Month Of April 2021for: RODERICK STO. TOMASunder LDDAP ADA: 0101101-06-0636-2021 dated: 06/15/2021 amounting to: 26244.40    LDDAP ADA JUNE 2021    Ck#9900210636</t>
  </si>
  <si>
    <t>2021-06-004193</t>
  </si>
  <si>
    <t>Payment of Reimbursement of Travelling Expense--To payment of: Tev March-April  2021 for: Villanueva, Sammy Boy D. ET. AL under LDDAP ADA:0101101-06-0647-2021 dated: 06/15/2021 amounting to: P1905 for Social Pension Program Program      310100100001000  5</t>
  </si>
  <si>
    <t>2021-06-004049</t>
  </si>
  <si>
    <t xml:space="preserve">Payment of Overtime Services rendered  --To payment of: Ot Jan 2021for: Baloran, Kathleen M ET. AL under LDDAP ADA: 0101101-06-0631-2021 dated: 06/14/2021 amounting to: 17532.39    BREAKDOWN:   Baloran, Kathleen M - 3537.99    Saga-oc, Emalyn B- 3090.9   </t>
  </si>
  <si>
    <t>2021-06-004696</t>
  </si>
  <si>
    <t>Payment of Overtime Services rendered  --To payment of: Ot Jan 2021for: Corpuz, Rosario ET. AL Nunder LDDAP ADA: 0101101-06-0631-2021 dated: 06/14/2021 amounting to: 65944.97    BREAKDOWN:     Corpuz, Rosario N- 5211.94    Deza, IBN Ben R- 2738.27    Maba</t>
  </si>
  <si>
    <t>2021-06-004693</t>
  </si>
  <si>
    <t>Payment of Overtime Services rendered  --To payment of: Ot Jan 2021for: Mangonor, Mildred Dunder LDDAP ADA: 0101101-06-0631-2021 dated: 06/14/2021 amounting to: 16511.71    LDDAP ADA JUNE 2021    Ck#9900210631</t>
  </si>
  <si>
    <t>2021-06-004682</t>
  </si>
  <si>
    <t>Payment of Overtime Services rendered  --To payment of: Ot Jan and February 2021for: Castañeda, Laurita Aunder LDDAP ADA: 0101101-06-0631-2021 dated: 06/14/2021 amounting to: 19451.56    LDDAP ADA JUNE 2021    Ck#9900210631</t>
  </si>
  <si>
    <t>2021-06-004678</t>
  </si>
  <si>
    <t>To recognize the payment of DSWD staff re: Salary of Job Orders for the period MAY 1-31, 2021    To: PUGONG, DIANNE et. al. under LDDAP-ADA No.0101101-06-0630-2021  dated 06/14/2021    200000200001000  5021199000      Ck#9900210630</t>
  </si>
  <si>
    <t>2021-06-004674</t>
  </si>
  <si>
    <t>To recognize the payment of DSWD staff re: Salary of Job Orders for the period MAY 16-31, 2021    To: FRONDA, CHRISTOPHER et. al. under LDDAP-ADA No. 0101101-06-0630-2021 dated 06/14/2021    320101100001000  5021199000      Ck#9900210630</t>
  </si>
  <si>
    <t>2021-06-004673</t>
  </si>
  <si>
    <t>To recognize the payment of DSWD staff re: Salary of Job Orders for the period MAY 16-31, 2021    To: thelma calimag et. al. under LDDAP-ADA No.  0101101-06-0630-2021 dated 06/14/2021    320104200003000  5021601000      Ck#9900210630</t>
  </si>
  <si>
    <t>2021-06-004672</t>
  </si>
  <si>
    <t>To recognize the payment of DSWD staff re: Salary of Job Orders for the period MAY 16-31, 2021    To: Danao, Mary Jane et. al. under LDDAP-ADA No.  0101101-06-0630-2021 dated 06/14/2021    320104200003000  5021601000      Ck#9900210630</t>
  </si>
  <si>
    <t>2021-06-004668</t>
  </si>
  <si>
    <t>To recognize the payment of DSWD staff re: Salary of Job Orders for the period MAY 1-31, 2021    To: GARCIA, FERDINAND G. under LDDAP-ADA No. 0101101-06-0630-2021 dated 06/14/2021    350100100001000  5021199000        Ck#9900210630</t>
  </si>
  <si>
    <t>2021-06-004667</t>
  </si>
  <si>
    <t>To recognize the payment of DSWD staff re: Salary of Job Orders for the period MAY 16-31, 2021    To: Coballes, Rebecca  under LDDAP-ADA No.  0101101-06-0630-2021 dated 06/14/2021    350100100001000  5021199000      Ck#9900210630</t>
  </si>
  <si>
    <t>2021-06-004661</t>
  </si>
  <si>
    <t>To recognize the payment of DSWD staff re: Salary of Job Orders for the period MAY 16-31, 2021    To: APALIN, MARLYN et. al. under LDDAP-ADA No.  0101101-06-0630-2021 dated 06/14/2021    320104100001000  5021199000      Ck#9900210630</t>
  </si>
  <si>
    <t>2021-06-004660</t>
  </si>
  <si>
    <t>To recognize the payment of DSWD staff re: Salary of Job Orders for the period MAY 16-31, 2021    To: BUNAGAN, MARJORIE et. al. under LDDAP-ADA No.  0101101-06-0630-2021 dated 06/14/2021    350100100001000  5021199000      Ck#9900210630</t>
  </si>
  <si>
    <t>2021-06-004659</t>
  </si>
  <si>
    <t>To recognize the payment of DSWD staff re: Salary of Job Orders for the period MAY 16-31, 2021    To: MOSTALES, ROMMEL S. under LDDAP-ADA No. 0101101-06-0630-2021 dated 06/14/2021    320101100001000  5021199000      Ck#9900210630</t>
  </si>
  <si>
    <t>2021-06-004658</t>
  </si>
  <si>
    <t>To recognize the payment of DSWD staff re: Salary of Job Orders for the period MAY 16-31, 2021    To: ROBERTS, ROSIE et. al. under LDDAP-ADA No.  0101101-06-0630-2021 dated 06/14/2021    320101100001000  5021199000      Ck#9900210630</t>
  </si>
  <si>
    <t>2021-06-004657</t>
  </si>
  <si>
    <t>To recognize the payment of DSWD staff re: Salary of Job Orders for the period May 16-31, 2021    To: TAMAYAO, LORIEJANE et. al. under LDDAP-ADA No.  0101101-06-0630-2021 dated 06/14/2021    330100100001000  5021601000      Ck#9900210630</t>
  </si>
  <si>
    <t>2021-06-004655</t>
  </si>
  <si>
    <t>To recognize the payment of DSWD staff re: Salary of Job Orders for the period JUNE 1-15, 2021    To: Mallillin, Ayessa Marie et. al. under LDDAP-ADA No.  0101101-06-0630-2021 dated 06/14/2021    330100100001000  5021601000      Ck#9900210630</t>
  </si>
  <si>
    <t>2021-06-004653</t>
  </si>
  <si>
    <t>To recognize the payment of DSWD staff re: Salary of Job Orders for the period MAY 1-31, 2021    To: STA. MARIA, OMAR under LDDAP-ADA No.  0101101-06-0630-2021 dated 06/14/2021    320101100001000  5021199000      Ck#9900210630</t>
  </si>
  <si>
    <t>2021-06-004652</t>
  </si>
  <si>
    <t>To recognize payment of subsidies    BREAKDOWN:   RINGOR, SHIRLEY- 18000    MARTIN, HENRY SR- 16000    VILLACENTINO, NORA- 24000    CARUB, SEVERINO- 16000    MEIM, MARLON- 8000    SUSAS, CULTURA- 16000    MATIAS, CHITO- 8000    MADLA, MARIETA- 8000    TE,</t>
  </si>
  <si>
    <t>2021-06-004625</t>
  </si>
  <si>
    <t>Payment of Reimbursement of Travelling Expense  --To payment of: Reimbursement Of Travelling Expenses Incurred While On Official Travel For The Month Of April-may 2021for: Cauilan, Alvin A ET. AL under LDDAP ADA: 0101101-06-0626-2021 dated: 06/14/2021 amo</t>
  </si>
  <si>
    <t>2021-06-004623</t>
  </si>
  <si>
    <t>Payment of Reimbursement of Travelling Expense  --To payment of: Reimbursement Of Travelling Expenses Incurred While On Official Travel For The Month Of May 2021for: BRUNO, CONRAD MARK Gunder LDDAP ADA: 0101101-06-0629-2021 dated: 06/14/2021 amounting to:</t>
  </si>
  <si>
    <t>2021-06-004551</t>
  </si>
  <si>
    <t>To recognize the payment of DSWD staff re: Salary of Regular Workers for the period JUNE 1-15, 2021    To: De Villa, Fernando Jr ET. AL. under LDDAP-ADA No. 0101101-06-0623-2021 dated 06/14/2021    350100100001000  320101100001000    50101010      Ck#9900</t>
  </si>
  <si>
    <t>2021-06-004425</t>
  </si>
  <si>
    <t>To recognize the payment of DSWD staff re: Salary of MOA Workers for the period JUNE 1-15, 2021   To: Taguiam, Felipe et. al. under LDDAP-ADA No.  0101101-06-0625-2021 dated 06/12/2021        Ck#9900210625</t>
  </si>
  <si>
    <t>2021-06-003998</t>
  </si>
  <si>
    <t>To recognize the payment of DSWD staff re: Salary of Contractual Workers for the period JUNE 1-15, 2021     To: Tangonan, Matthias James Ryan et. al.  under LDDAP-ADA No.  0101101-06-0623-2021 dated 06/14/2021    200002000001000  50101020      Ck#99002106</t>
  </si>
  <si>
    <t>2021-06-003994</t>
  </si>
  <si>
    <t>To recognize the payment of DSWD staff re: Salary of Contractual Workers for the period JUNE 1-15, 2021    To: Bainto, Fernando et. al.  under LDDAP-ADA No. 0101101-06-0623-2021 dated 06/14/2021    320103100001000  50101020      Ck#9900210623</t>
  </si>
  <si>
    <t>2021-06-003984</t>
  </si>
  <si>
    <t>To recognize the payment of DSWD staff re: Salary of Contractual Workers for the period JUNE 1-15, 2021     To: Capili, Nemilyn ET. AL.  under LDDAP-ADA No.  0101101-06-0623-2021 dated 06/14/2021    350100100001000  50101020      Ck#9900210623</t>
  </si>
  <si>
    <t>2021-06-003976</t>
  </si>
  <si>
    <t>To recognize the payment of DSWD staff re: Salary of Contractual Workers for the period JUNE 1-15, 2021     To: Cabuyadao,Jenalyn ET. AL.  under LDDAP-ADA No.0101101-06-0623-2021  dated 06/14/2021    310100100002000  50101020      Ck#9900210623</t>
  </si>
  <si>
    <t>2021-06-003960</t>
  </si>
  <si>
    <t>To recognize the payment of DSWD staff re: Salary of Contractual Workers for the period JUNE 1-15, 2021     To:  Mansibang, Minaflor ET. AL. under LDDAP-ADA No.  0101101-06-0623-2021 dated 06/14/2021    320101100001000  50101020      Ck#9900210623</t>
  </si>
  <si>
    <t>2021-06-003957</t>
  </si>
  <si>
    <t>To recognize the payment of DSWD staff re: Salary of Contractual Workers for the period JUNE 1-15, 2021     To: Soriano, Christopher ET. AL.  under LDDAP-ADA No.  0101101-06-0623-2021 dated 06/14/2021    200002000001000  50101020      Ck#9900210623</t>
  </si>
  <si>
    <t>2021-06-003954</t>
  </si>
  <si>
    <t>To recognize the payment of DSWD staff re: Salary of Contractual Workers for the period JUNE 1-15, 2021     To: Santos, Rovelyn ET. AL.  under LDDAP-ADA No.  0101101-06-0623-2021 dated 06/14/2021    320101100001000  50101020      Ck#9900210623</t>
  </si>
  <si>
    <t>2021-06-003951</t>
  </si>
  <si>
    <t>To recognize the payment of DSWD staff re: Salary of MOA Workers for the period JUNE 1-15, 2021   To: Butay, Ma Cristina ET. AL. under LDDAP-ADA No. 0101101-06-0625-2021 dated 06/12/2021    310100100002000  50211990      Ck#9900210625</t>
  </si>
  <si>
    <t>2021-06-004403</t>
  </si>
  <si>
    <t>To recognize the payment of DSWD staff re: Salary of MOA Workers for the period JUNE 1-15, 2021   To: Abogado, Bryan Jay ET. AL. under LDDAP-ADA No.  0101101-06-0625-2021  dated 06/12/2021    310100100002000  50211990      Ck#9900210625</t>
  </si>
  <si>
    <t>2021-06-004394</t>
  </si>
  <si>
    <t>To recognize the payment of DSWD staff re: Salary of MOA Workers for the period JUNE 1-15, 2021   To: Arzadon, Ramil Valerio ET. AL. under LDDAP-ADA No.  0101101-06-0625-2021 Dated  6/11/21    320101100001000  50211990      Ck#9900210625</t>
  </si>
  <si>
    <t>2021-06-004357</t>
  </si>
  <si>
    <t>To recognize the payment of DSWD staff re: Salary of MOA Workers for the period JUNE 1-15, 2021   To: Tad-o, Edwardson ET. AL. under LDDAP-ADA No. 0101101-06-0625-2021 dated 06/12/2021    320102100001000  50211990      Ck#9900210625</t>
  </si>
  <si>
    <t>2021-06-004350</t>
  </si>
  <si>
    <t>To recognize the payment of DSWD staff re: Salary of MOA Workers for the period JUNE 1-15, 2021   To: Mora, Jeffrey ET. AL. under LDDAP-ADA No. 0101101-06-0625-2021 dated 06/12/2021    330100100001000  50211990      Ck#9900210625</t>
  </si>
  <si>
    <t>2021-06-004341</t>
  </si>
  <si>
    <t>To recognize the payment of DSWD staff re: Salary of MOA Workers for the period JUNE 1-15, 2021   To: Abong, Andres ET. AL. under LDDAP-ADA No.  0101101-06-0625-2021 dated 06/12/2021    200000100001000  50211990      Ck#9900210625</t>
  </si>
  <si>
    <t>2021-06-004338</t>
  </si>
  <si>
    <t>To recognize the payment of DSWD staff re: Salary of MOA Workers for the period JUNE 1-15, 2021   To: Lagua, Jimmy ET. AL. under LDDAP-ADA No.  0101101-06-0625-2021 dated 06/12/2021    330100100001000  50211990      Ck#9900210625</t>
  </si>
  <si>
    <t>2021-06-004335</t>
  </si>
  <si>
    <t>To recognize the payment of DSWD staff re: Salary of MOA Workers for the period JUNE 1-15, 2021   To: Gannaban, Marites ET. AL. under LDDAP-ADA No.  0101101-06-0625-2021 dated 06/12/2021    320104100001000  50211990      Ck#9900210625</t>
  </si>
  <si>
    <t>2021-06-004328</t>
  </si>
  <si>
    <t>To recognize the payment of DSWD staff re: Salary of MOA Workers for the period JUNE 1-15, 2021   To: Melad, Francisca ET. AL. under LDDAP-ADA No.  0101101-06-0625-2021 dated 06/12/2021    320104200003000  50211990      Ck#9900210625</t>
  </si>
  <si>
    <t>2021-06-004327</t>
  </si>
  <si>
    <t>To recognize the payment of DSWD staff re: Salary of MOA Workers for the period JUNE 1-15, 2021   To: Dagan, Maridal ET. AL. under LDDAP-ADA No. 0101101-06-0625-2021 dated 06/12/2021    320101100001000  50211990      Ck#9900210625</t>
  </si>
  <si>
    <t>2021-06-004322</t>
  </si>
  <si>
    <t>To recognize the payment of DSWD staff re: Salary of MOA Workers for the period JUNE 1-15, 2021   To: Biz, Joemar ET. AL. under LDDAP-ADA No.  0101101-06-0625-2021 dated 06/12/2021    320101100001000  50211990      Ck#9900210625</t>
  </si>
  <si>
    <t>2021-06-004319</t>
  </si>
  <si>
    <t>To recognize the payment of DSWD staff re: Salary of MOA Workers for the period JUNE 1-15, 2021   To: Mamauag, Dan Glice ET. AL. under LDDAP-ADA No. 0101101-06-0625-2021 dated 06/12/2021    350100100001000  50211990      Ck#9900210625</t>
  </si>
  <si>
    <t>2021-06-004317</t>
  </si>
  <si>
    <t>To recognize the payment of DSWD staff re: Salary of MOA Workers for the period JUNE 1-15, 2021   To: Lappay, Charity ET. AL. under LDDAP-ADA No.  0101101-06-0625-2021 dated 06/12/2021    320104100001000  50211990      Ck#9900210625</t>
  </si>
  <si>
    <t>2021-06-004310</t>
  </si>
  <si>
    <t>To recognize the payment of DSWD staff re: Salary of MOA Workers for the period JUNE 1-15, 2021   To: Sadural, Sheina Angelli  under LDDAP-ADA No.  0101101-06-0625-2021 dated 06/12/2021    200000200001000  50211990      Ck#9900210625</t>
  </si>
  <si>
    <t>2021-06-004304</t>
  </si>
  <si>
    <t>To recognize the payment of DSWD staff re: Salary of MOA Workers for the period JUNE 1-15, 2021   To: Guzman, Jojo ET. AL. under LDDAP-ADA No.  0101101-06-0625-2021 dated 06/12/2021    320103100002000  50211990      Ck#9900210625</t>
  </si>
  <si>
    <t>2021-06-004302</t>
  </si>
  <si>
    <t>To recognize the payment of DSWD staff re: Salary of MOA Workers for the period June 1-15, 2021   To: CALANOGA, MIKE CHRISSA  under LDDAP-ADA No.  0101101-06-0625-2021 dated 06/12/2021    20000010000300  50211990      Ck#9900210625</t>
  </si>
  <si>
    <t>2021-06-004301</t>
  </si>
  <si>
    <t>To recognize the payment of DSWD staff re: Salary of MOA Workers for the period June 1-15, 2021   To: MALAMUG, JIN-JIN A. under LDDAP-ADA No.  0101101-06-0625-2021 dated 06/12/2021    350100100001000  50211990      Ck#9900210625</t>
  </si>
  <si>
    <t>2021-06-004297</t>
  </si>
  <si>
    <t>To recognize the payment of DSWD staff re: Salary of MOA Workers for the period June 1-15, 2021   To: Aquino, Virginia et. al. under LDDAP-ADA No. 0101101-06-0625-2021 dated 06/12/2021    320104100001000  50211990      Ck#9900210625</t>
  </si>
  <si>
    <t>2021-06-004290</t>
  </si>
  <si>
    <t>To recognize the payment of DSWD staff re: Salary of MOA Workers for the period JUNE 1-15, 2021   To: Buena, Janesis RR ET. AL. under LDDAP-ADA No. 0101101-06-0625-2021 dated 06/12/2021    320105100001000  50211990      Ck#9900210625</t>
  </si>
  <si>
    <t>2021-06-004278</t>
  </si>
  <si>
    <t>To recognize the payment of DSWD staff re: Salary of MOA Workers for the period JUNE 1-15, 2021   To: Bagcal, Bartolome P, Jr et. al. under LDDAP-ADA No.  0101101-06-0625-2021 dated 06/12/2021    350100100001000  50211990      Ck#9900210625</t>
  </si>
  <si>
    <t>2021-06-004273</t>
  </si>
  <si>
    <t>To recognize the payment of DSWD staff re: Salary of MOA Workers for the period JUNE 1-15, 2021   To: Duque, Edmin et. al. under LDDAP-ADA No. 0101101-06-0625-2021 dated 06/12/2021    320101100001000  50211990      Ck#9900210625</t>
  </si>
  <si>
    <t>2021-06-004267</t>
  </si>
  <si>
    <t>To recognize the payment of DSWD staff re: Salary of MOA Workers for the period JUNE 1-15, 2021   To: Badua, Sheila May et. al. under LDDAP-ADA No. 0101101-06-0625-2021 dated 06/12/2021    320103100001000  50211990      Ck#9900210625</t>
  </si>
  <si>
    <t>2021-06-004259</t>
  </si>
  <si>
    <t>To recognize the payment of DSWD staff re: Salary of MOA Workers for the period June 1-15, 2021   To: Agbayani, Marivie et. al. under LDDAP-ADA No.  0101101-06-0625-2021 dated 06/12/2021    320104100001000  50211990      Ck#9900210625</t>
  </si>
  <si>
    <t>2021-06-004251</t>
  </si>
  <si>
    <t xml:space="preserve">To recognize the remittance of MBA Contributions for the month of  May 2021  To: Mutual Benefit Association under LDDAP-ADA No. 0101101-06-0619-2021 dated 06/08/2021    350100100001000  5010101000    F. De villa -  10,150.00   F. Taguiam -  2,900.00   B. </t>
  </si>
  <si>
    <t>2021-06-004746</t>
  </si>
  <si>
    <t>To recognize the remittance of GSIS premiums and loans for the month of May 2021  To: Government Service Insurance System under LDDAP-ADA No. 0101101-06-0615-2021 dated 06/08/2021    350100100001000  5010301000    F. De villa et. al. - 1469797.01      Ck#</t>
  </si>
  <si>
    <t>Employees Compensation Insurance Premiums</t>
  </si>
  <si>
    <t>2021-06-004732</t>
  </si>
  <si>
    <t>To recognize the remittance of Pag-ibig Fund Contribution and (MP2-Modified Pag-ibig II)  for the month of June 2021  To: HDMF-Pag-ibig under LDDAP-ADA No.  0101101-06-0613-2021 dated 06/08/2021    R. ARzadon et. al. - 41850      Ck#9900210613</t>
  </si>
  <si>
    <t>2021-06-004717</t>
  </si>
  <si>
    <t>To recognize the remittance of Pag-ibig Fund Contribution and (MP2-Modified Pag-ibig II)  for the month of May 2021  To: HDMF-Pag-ibig under LDDAP-ADA No. 0101101-06-0612-2021 dated 06/08/2021    Fernando de Villa -  425,787.84       Ck#9900210612</t>
  </si>
  <si>
    <t>2021-06-004710</t>
  </si>
  <si>
    <t>To recognize the remittance of Philhealth Contributions for the month of April 2021  To: Philippine Health Insurance Corporation under LDDAP-ADA No. 0101101-06-0622-2021 dated 06/09/2021    K. Bago -  716.31       Ck#9900210622</t>
  </si>
  <si>
    <t>2021-06-004701</t>
  </si>
  <si>
    <t>To recognize the remittance of Philhealth Contributions for the month of May 2021  To: Philippine Health Insurance Corporation under LDDAP-ADA No. 0101101-06-0618-2021 dated 6/8/2021    Christopher Fronda et al - 19184.28      Ck#9900210618</t>
  </si>
  <si>
    <t>2021-06-004699</t>
  </si>
  <si>
    <t>To recognize the remittance of Philhealth Contributions for the month of May 2021  To: Philippine Health Insurance Corporation under LDDAP-ADA No. 0101101-06-0618-2021 dated 6/8/2021    Ramiz Arzadon et. al. - 179530.17      Ck#9900210618</t>
  </si>
  <si>
    <t>2021-06-004695</t>
  </si>
  <si>
    <t>To recognize the remittance of Philhealth Contributions for the month of May 2020  To: Philippine Health Insurance Corporation under LDDAP-ADA No. 0101101-06-0617-2021 dated 06/08/2021    350100100001000  5010303000    Fernando de Villa et. al. - 134195.3</t>
  </si>
  <si>
    <t>PhilHealth Contributions</t>
  </si>
  <si>
    <t>2021-06-004688</t>
  </si>
  <si>
    <t>To recognize the remittance of MBA Salary Loans for the month of May 2021    To: Mutual Benefit Association under LDDAP-ADA No. 0101101-06-0620-2021 dated 06/08/2021    350100100001000  200000100001000  5010101000  5021199000      Ck#9900210620</t>
  </si>
  <si>
    <t>2021-06-004621</t>
  </si>
  <si>
    <t>Payment of Reimbursement of Travelling Expense  --To payment of: Tev April-may for: LUNA, KATE ET. AL under LDDAP ADA: 0101101-06-0609-2021 dated: 06/05/2021 amounting to:18366.00    BREAKDOWN:   LUNA, KATE -6630    CASTILLO, PRINCESS MAE -3030    BEVERLY</t>
  </si>
  <si>
    <t>2021-06-004574</t>
  </si>
  <si>
    <t>5</t>
  </si>
  <si>
    <t>Payment of Reimbursement of Travelling Expense  --To payment of: Tev April-may for: CALLA, ERNELIE ET. AL under LDDAP ADA: 0101101-06-0607-2021 dated:06/05/2021 amounting to: 18035.00    LDDAP ADA JUNE 2021    Ck#9900210607</t>
  </si>
  <si>
    <t>2021-06-004571</t>
  </si>
  <si>
    <t xml:space="preserve">Payment of Reimbursement of Travelling Expense  --To payment of: Tev April-may for: LUCERO, JENIEBETH et. al  under LDDAP ADA: 0101101-06-0604-2021 dated: 06/05/2021 amounting to: 14260.00    BREAKDOWN:   LUCERO, JENIEBETH -6100    MOLINA,RIZALYN M-2250  </t>
  </si>
  <si>
    <t>2021-06-004567</t>
  </si>
  <si>
    <t xml:space="preserve">Payment of Reimbursement of Travelling Expense  --To payment of: Tev April-may for: Soriano, Christopher Munder LDDAP ADA: 0101101-06-0603-2021 dated: 06/04/2021 amounting to: 41,843.00    BREAKDOWN:    Soriano, Christopher M-30333    ARELLANO, GOLDAMIER </t>
  </si>
  <si>
    <t>2021-06-004547</t>
  </si>
  <si>
    <t xml:space="preserve">Payment of Reimbursement of Travelling Expense  --To payment of: Tev April-may for: VELASCO, FEVELYN under LDDAP ADA: 0101101-06-0602-2021 dated: 06/04/2021 amounting to: 20480.00    BREAKDOWN:    VELASCO, FEVELYN -7230    GUINID, MARY ANN -2650    AMON, </t>
  </si>
  <si>
    <t>2021-06-004544</t>
  </si>
  <si>
    <t xml:space="preserve">Payment of Reimbursement of Travelling Expense  --To payment of: Tev April -may for: CAPINDING, ANA MARJORIE  under LDDAP ADA: 0101101-06-0600-2021 dated: 06/04/2021 amounting to: 10320.00    BREAKDOWN:   CAPINDING, ANA MARJORIE  -1500    VIBAL, GEORGINA </t>
  </si>
  <si>
    <t>2021-06-004541</t>
  </si>
  <si>
    <t xml:space="preserve">Payment of Reimbursement of Travelling Expense  --To payment of: Tev April -may for: RIGOR, ODESSA under LDDAP ADA: 0101101-06-0599-2021 dated: 06/04/2021 amounting to: 18535.00    BREAKDOWN:   RIGOR, ODESSA -3190    TUMARU, MARY JADE C -2735    DIMSON C </t>
  </si>
  <si>
    <t>2021-06-004540</t>
  </si>
  <si>
    <t>Payment of Repair and Maintenance  --To payment of: Tubukar Stainless Et. Al Materials For The Fabrication Of Stainless Steel Gatefor: JOAN ANTONETTE P. FEDIRICO//NORTH SAPPHIRE ALUMINUM GLASS &amp; IRON WORKSunder LDDAP ADA: 0101101-06-0598-2021 dated: 06/03</t>
  </si>
  <si>
    <t>2021-06-004651</t>
  </si>
  <si>
    <t>Payment of Repair and Maintenance  --To payment of: 2 Pcs Tabular Stainless Et. Al For The Materials For The Fabrication Of Stainless Steel Gatefor: JOAN ANTONETTE P. FEDIRICO//NORTH SAPPHIRE ALUMINUM GLASS &amp; IRON WORKSunder LDDAP ADA: 0101101-06-0598-202</t>
  </si>
  <si>
    <t>2021-06-004648</t>
  </si>
  <si>
    <t>Payment of Purchase of Inventory  --To payment of: 100 Pcs Cloth Envelope For The Conduct Of Kss/orientation On Completed Social Technologist And On The Protocolsfor: ADILYNNE'S GENERAL MERCHANDISE by: ERLINDA B. SARRAILunder LDDAP ADA: 0101101-06-0586-20</t>
  </si>
  <si>
    <t>2021-06-004192</t>
  </si>
  <si>
    <t>Payment of Repair and Maintenance  --To payment of: 3 Pcs 3/4 Marine Plywood For The Fabrication Of Testing Tablefor: DE2 ENTERPRISESunder LDDAP ADA: 0101101-06-0593-2021 dated: 06/03/2021 amounting to: 3676.87    LDDAP ADA JUNE 2021  Ck#9900210593</t>
  </si>
  <si>
    <t>2021-06-004190</t>
  </si>
  <si>
    <t xml:space="preserve">Payment of Repair and Maintenance  --To payment of: 50 Pcs 10mm Rsb Grade Et. Al For The Construction Of 1 Septic Tank For The Rlrc Of Dswd F02for: PARBE LUMBER CONSTRUCTION SUPPLY INC.under LDDAP ADA: 0101101-06-0587-2021 dated: 06/03/2021 amounting to: </t>
  </si>
  <si>
    <t>2021-06-004188</t>
  </si>
  <si>
    <t>Payment of Purchase of Inventory  --To payment of: 200 Pcs Hand Sanitizer For The Kss Orientationfor: TUGUEGARAO LB MART under LDDAP ADA: 0101101-06-0588-2021 dated:  06/03/2021 amounting to: 9880.72    LDDAP ADA JUNE 2021    Ck#9900210588</t>
  </si>
  <si>
    <t>2021-06-004187</t>
  </si>
  <si>
    <t>Payment of Purchase of Inventory  --To payment of: 15 Pcs Alcohol Dispenser With Stand For The Dswd F02for: LIGHTHOUSE COOPERATIVEunder LDDAP ADA: 0101101-06-0589-2021 dated: 06/03/2021 amounting to: 60000.00    LDDAP ADA JUNE 2021    Ck#9900210589</t>
  </si>
  <si>
    <t>2021-06-004186</t>
  </si>
  <si>
    <t>Payment of Repair and Maintenance  --To payment of: 5 Pcs Good Lumber Et. Al For The Fabrication Of Testingfor: MELDA MADRID HARDWARE CENTER, INC.under LDDAP ADA: 0101101-06-0590-2021 dated: 06/03/2021 amounting to: 4405.63    LDDAP ADA JUNE 2021    Ck#99</t>
  </si>
  <si>
    <t>2021-06-004185</t>
  </si>
  <si>
    <t xml:space="preserve">Payment of Repair and Maintenance  --To payment of: 10 Pcs Cement Et. Al For The Fabrication Of Stainless Steel Gate At Rsccfor: MELDA MADRID HARDWARE CENTER, INC.under LDDAP ADA: 0101101-06-0590-2021 dated: 06/03/2021 amounting to: 11590.91    LDDAP ADA </t>
  </si>
  <si>
    <t>2021-06-004184</t>
  </si>
  <si>
    <t>Payment of Reimbursement of Other MOOE  --To payment of: Meals And Snacks For The Conduct Of Kss/orientationfor: MA. CRISTINA C. MONTANIELunder LDDAP ADA: 0101101-06-0591-2021 dated:  06/03/2021 amounting to: 9506.00    LDDAP ADA JUNE 2021    Ck#990021059</t>
  </si>
  <si>
    <t>2021-06-004183</t>
  </si>
  <si>
    <t>Payment of Repair and Maintenance  --To payment of: 2 Bxs 3.5mm Thhn For The Electrical Supplies And Repair And Maintenancefor: ERNESTO COMMERCIALunder LDDAP ADA: 0101101-06-0592-2021 dated: 06/03/2021 amounting to: 3123.22    LDDAP ADA JUNE 2021    Ck#99</t>
  </si>
  <si>
    <t>2021-06-004182</t>
  </si>
  <si>
    <t xml:space="preserve">Payment of Reimbursement of Other MOOE  --To payment of: Meals And Snacks For The Kss Orientation With Intermediaries On Completed Social Technologies for:MA. CRISTINA C. MONTANIELunder: 0101101-06-0585-2021dated: 06/03/2021    LDDAP ADA JUNE 2021        </t>
  </si>
  <si>
    <t>2021-06-004181</t>
  </si>
  <si>
    <t>Payment of Reimbursement of Other MOOE  --to payment of: Meals And Snacks For The Consumption During The Conduct Of Regional Matching Conferencefor: MA. CRISTINA C. MONTANIEL under LDDAP ADA: 0101101-06-0594-2021dated: 06/03/2021    LDDAP ADA JUNE 2021  C</t>
  </si>
  <si>
    <t>2021-06-003731</t>
  </si>
  <si>
    <t>Payment of Reimbursement of Other MOOE  --to payment of: Meals For The Conduct Of Womens Month Celebration for: MA. CRISTINA C. MONTANIEL// VALERIANO GRILL under LDDAP ADA: 0101101-06-0595-2021dated: 06/03/2021    LDDAP ADA JUNE 2021  Ck#9900210595</t>
  </si>
  <si>
    <t>2021-06-003727</t>
  </si>
  <si>
    <t>Payment of Reimbursement of Other MOOE  --to payment of: Meals And Snacks For The Themed Monthly Activity Re: Oral Health Monthfor: MA. CRISTINA C. MONTANIEL//VALERIANO under LDDAP ADA: 0101101-06-0596-2021dated: 06/03/2021    LDDAP ADA JUNE 2021    Ck#99</t>
  </si>
  <si>
    <t>2021-06-003724</t>
  </si>
  <si>
    <t>Payment of Reimbursement of Other MOOE  --to payment of: Meals For The Use Of Staff Meeting For Cy 2021for: MA. CRISTINA C. MONTANIEL// VALERIANO under LDDAP ADA: 0101101-06-0597-2021dated: 06/03/2021    LDDAP ADA JUNE 2021    Ck#9900210597</t>
  </si>
  <si>
    <t>2021-06-003719</t>
  </si>
  <si>
    <t>To recognize the payment of DSWD staff re: Salary of Job Orders for the period MAY 1-31, 2021    To: Alan, Von Carlo S under LDDAP-ADA No.  0101101-06-0581-2021 dated 06/02/2021    330100100001000  5021601000      Ck#9900210581</t>
  </si>
  <si>
    <t>2021-06-004743</t>
  </si>
  <si>
    <t>To recognize the payment of Accounts Payable re: Salary of Job Orders for the period April 19 - MAY 14, 2021    To: DUMALIANG, KIMBERLY et. al. under LDDAP-ADA No. 0101101-06-0581-2021 dated 06/02/2021    200000200001000  5021199000      Ck#9900210581</t>
  </si>
  <si>
    <t>2021-06-004742</t>
  </si>
  <si>
    <t>To recognize the payment of DSWD staff re: Salary of Job Orders for the period April 5-30 and May 1-15, 2021    To: Binoclod, Matthew under LDDAP-ADA No. 0101101-06-0581-2021 dated 06/02/2021    320101100001000  5021199000      Ck#9900210581</t>
  </si>
  <si>
    <t>2021-06-004741</t>
  </si>
  <si>
    <t xml:space="preserve">Payment of Reimbursement of Travelling Expense  --To payment of: Tev Aprilfor: ADDURU, JHONALYN L under LDDAP ADA: 0101101-06-0583-2021 dated: 06/02/2021 amounting to 3750.00    BREAKDOWN   ADDURU, JHONALYN L -750    SALAGAN, KIM JONATHAN P-750    GARMA, </t>
  </si>
  <si>
    <t>2021-06-004537</t>
  </si>
  <si>
    <t>Payment of Reimbursement of Travelling Expense  --To payment of: Tev Marchfor: EDILYN B GACISANO ET. AL under LDDAP ADA: 0101101-06-0582-2021 dated: 44349amounting to: 65590.00    LDDAP ADA JUNE 2021    Ck#9900210582</t>
  </si>
  <si>
    <t>2021-06-004535</t>
  </si>
  <si>
    <t>Payment of Salaries  --To payment of: Salary diffrential from SWA to pdo IIIf or: Guzman, Gideon Tunder LDDAP ADA: 0101101-06-0584-2021 dated: 06/02/2021 amounting to: 23815.91    LDDAP ADA JUNE 2021    Ck#9900210584</t>
  </si>
  <si>
    <t>2021-06-004485</t>
  </si>
  <si>
    <t>Payment of Water, Electrical, Internet Subscription  --To payment of: Water Jan - Marchfor: Pascua, Mary Grace ET. AL under LDDAP ADA: 0101101-06-0584-2021 dated:06/02/2021 amounting to: 580.00    LDDAP ADA JUNE 2021    Ck#9900210584</t>
  </si>
  <si>
    <t>2021-06-004482</t>
  </si>
  <si>
    <t>Payment of Reimbursement of Travelling Expense  --To payment of: Tev Marchfor: DUGAYON, IVERSON Bunder LDDAP ADA: 0101101-06-0584-2021 dated: 06/02/2021 amounting to: 2100.00    LDDAP ADA JUNE 2021    Ck#9900210584</t>
  </si>
  <si>
    <t>2021-06-004478</t>
  </si>
  <si>
    <t>Payment of Overtime Services rendered  --To payment of: Ot March-aprilfor: Taguiam, Felipe Bunder LDDAP ADA: 0101101-06-0584-2021 dated: 06/02/2021 amounting to: 17315.28    LDDAP ADA JUNE 2021    Ck#9900210584</t>
  </si>
  <si>
    <t>2021-06-004476</t>
  </si>
  <si>
    <t>Payment of Performance Based Bonus and Other Benefits  --To payment of: Hazard Pay - Aprilfor: Decena, Imelda T et. al under LDDAP ADA: 0101101-06-0584-2021 dated: 06/02/2021 amounting to: 28311.20    LDDAP ADA JUNE 2021    Ck#9900210584</t>
  </si>
  <si>
    <t>2021-06-004474</t>
  </si>
  <si>
    <t>To record remittances / refund  --To payment of: Refund Mba - Aprilf or: Gamiao, Rommel S ET. AL under LDDAP ADA: 0101101-06-0584-2021 dated: 06/02/2021 amounting to: 4600.17    breakdown:  Gamiao, Rommel S-2417.50 (april)  Marallag, Katylin C-2182.67 (ma</t>
  </si>
  <si>
    <t>2021-06-004468</t>
  </si>
  <si>
    <t>Payment of Salaries  --To payment of: Sal April 14-30for: Aquino, Julius Cesar Rosa et. al nounder LDDAP ADA: 0101101-06-0584-2021 dated: 06/02/2021 amounting to: 39170.85    breakdown:   Aquino, Julius Cesar Rosano  Davalos, Dandilo  Meriel, Karl Justine</t>
  </si>
  <si>
    <t>2021-06-004466</t>
  </si>
  <si>
    <t>Payment of monetization or maternity leave benefit  --To payment of: Monetfor: Zalun, Juan Z ET. AL under LDDAP ADA: 0101101-06-0584-2021 dated: 06/02/2021  amounting to: 96284.92    bREAKDOWN:   Zalun, Juan Z-43271.02  Taguiam, Julie Pearl M-26386.95  Ma</t>
  </si>
  <si>
    <t>2021-06-004464</t>
  </si>
  <si>
    <t>Date/Time Printed  :      July 13, 2021  09:00:06 AM</t>
  </si>
  <si>
    <t xml:space="preserve">To recognize the receipt of collection of Clearances for Minors Travelling Abroad ( MTA ) with the following details amounting to P     1,200.00 .    June 25, 2021 9893151 JUDIE JAMEL GUZON Certification Fee (MTA Clearance)     300.00   300.00   June 30, </t>
  </si>
  <si>
    <t>Clearance and Certification Fees</t>
  </si>
  <si>
    <t>2021-06-004179</t>
  </si>
  <si>
    <t>To recognize return of unspent cash advance with the following details amounting to P   221, 090.33 .      June 18, 2021 9893142 SHIRLEY  GARCIA LABUGUEN  Return Of Current Year Unspent Cash Advance 203630 4/27/2021 MONTHLY THEMED ACTIVITY  1,218.00   Jun</t>
  </si>
  <si>
    <t>2021-06-004177</t>
  </si>
  <si>
    <t>To recognize receipt of collection regarding : return of prior year fund transfer with reference check no. 196175 dated April 25, 2020   during the implementation of Social Pension Program .  To - LGU Claveria, Cagayan under O. R. number 9893147 dtd 06/22</t>
  </si>
  <si>
    <t>2021-06-004598</t>
  </si>
  <si>
    <t>To recognize receipt of collection regarding : return of prior year fund transfer with reference check no. 109016 dated June 18, 2016   during the implementation of Bottom - Up Budgeting - AICS .  To - LGU San Isidro, Isabela under O. R. number 9893146 dt</t>
  </si>
  <si>
    <t>2021-06-004595</t>
  </si>
  <si>
    <t xml:space="preserve">To recognize receipt of collection regarding : return ot prior year fund transfer with reference check no. 178018 dated September 29, 2017  during the implementation of Social Pension Program .  To - LGU San Isidro, Isabela under O. R. number 9893145 dtd </t>
  </si>
  <si>
    <t>2021-06-004590</t>
  </si>
  <si>
    <t>To recognize receipt of collection regarding : return of current year unspent cash advance with the following details amounting to P   359,360.00 .    June 17, 2021 9893140 MA. ASUNCION  ARMADA HAMOR  Return Of Current Year Unspent Cash Advance 202970 3/1</t>
  </si>
  <si>
    <t>2021-06-004175</t>
  </si>
  <si>
    <t>To recognize return of prior year fund transfer with reference check# 196313 dated May 11, 2020 .  To - LGU Kasibu, Nueva Vizcaya under O. R. number 9893139 dtd 06/17/2021 amounting to P     9,000.00       OTHER JEV TRANSACTION UNDER FUND CLUSTER 01 MDS A</t>
  </si>
  <si>
    <t>2021-06-004172</t>
  </si>
  <si>
    <t>To recognize return of prior year fund transfer with reference check# 9893138 dated June 17, 2021 .  To - LGU Kasibu, Nueva Vizcaya under O. R. number 9893138 dtd 06/17/2021 amounting to P       850.50       OTHER JEV TRANSACTION UNDER FUND CLUSTER 01 MDS</t>
  </si>
  <si>
    <t>2021-06-004170</t>
  </si>
  <si>
    <t>To recognize return of current year unspent cash advnace with reference check# 202990 dated March 17, 2021 .  To - Laura Donato Alcon III under O. R. number 9893137 dtd 06/16/2021 amounting to P     1,025.00      OTHER JEV TRANSACTION UNDER FUND CLUSTER 0</t>
  </si>
  <si>
    <t>2021-06-004166</t>
  </si>
  <si>
    <t>To recognize return of current year unspent cash advance with reference check# 251973 dated May 26, 2021  during the implementation of Social Amelioration Program ( SAP ) .  To - Marciano Doctolero Dameg under O. R. number 9893135 dtd 06/16/2021 amounting</t>
  </si>
  <si>
    <t>2021-06-004162</t>
  </si>
  <si>
    <t>To recognize the receipt of collection of Clearances for Minors Travelling Abroad / MTA .  To - Rohann Mikhail Dela Cruz under O. R. number 9893134 dtd 06/14/2021 amounting to P       600.00                                                  OTHER JEV TRANS</t>
  </si>
  <si>
    <t>2021-06-004160</t>
  </si>
  <si>
    <t xml:space="preserve">To recognize return of current year unspent cash advance with reference number 251969 dated May 24, 2021  during the implementation of Social Amelioration Program / SAP .  To - Marciano Doctolero Dameg under O. R. number 9893133 dtd 06/14/2021 amnounting </t>
  </si>
  <si>
    <t>2021-06-004158</t>
  </si>
  <si>
    <t>To recognize the receipt of collection of Clearances for Minors Travelling Abroad ( MTA ) .  To - Ethan Miguel Panganiban under O. R. number 9893132 dtd 06/14/2021 amounting to P       600.00                                                  OTHER JEV TRAN</t>
  </si>
  <si>
    <t>2021-06-004157</t>
  </si>
  <si>
    <t>To recognize retuirn of prior year unspent cash advance with refeerence check number 201749 dated December 29, 2020 .  To - Cecilia Tuliao Turingan under O. R. number 9893131 dtd 06/11/2021 amounting to P       174.00      OTHER JEV TRANSACTIUON UNDER FUN</t>
  </si>
  <si>
    <t>2021-06-004156</t>
  </si>
  <si>
    <t xml:space="preserve">To recognize the receipt of collection of Clearances for Minors Travelling Abroad / MTA .  To - Prinsipe Zayed Villarta and Prinsesa Salamah Villarta under O. R. number 9893130 dtd 06/11/2021 amounting to P       600.00                                    </t>
  </si>
  <si>
    <t>2021-06-004154</t>
  </si>
  <si>
    <t>To recognize the receipt of collection of Clearances for Minors Travelling Abroad ( MTA ) .  To - Rheana C. Rosete under O. R. number 9893129 dtd 06/11/2021 amounting to P       300.00                                                  OTHER JEV TRANSACTION</t>
  </si>
  <si>
    <t>2021-06-004151</t>
  </si>
  <si>
    <t xml:space="preserve">To recognize receipt of collection regarding : return of prior year of unspent cash advance amounting to P   224,000.00 .      O. R. Date                O. R. number            Payor                     Particulars                                         </t>
  </si>
  <si>
    <t>2021-06-004149</t>
  </si>
  <si>
    <t>To recognize return of current year unspent cash advnace with reference check number 203444 dated June 10, 2021 .  To-  Shirley Garcia Labuguen under O. R. number 9893124 dtd 06/10/2021 amounting to P     4,666.19       OTHER JEV TRANSACTION UNDER FUND CL</t>
  </si>
  <si>
    <t>2021-06-004148</t>
  </si>
  <si>
    <t>To recognize receipt of collection regarding : return of current year salary due to over payment .  To - Nemilyn Dela Cruz Capili under O. R. number 9893123 dtd 06/10/2021 amounting to P    10,000.00      OTHER JEV TRANSACTION UNDER FUND CLUSTER 01 MDS AC</t>
  </si>
  <si>
    <t>2021-06-004146</t>
  </si>
  <si>
    <t xml:space="preserve">To recognize receipt of collection regarding : return of prior year unspent cash advance amounting to P   100,000.00 .     O. R. Date                O. R. number            Payor                     Particulars                                             </t>
  </si>
  <si>
    <t>2021-06-004145</t>
  </si>
  <si>
    <t xml:space="preserve">To recognize return of prior year fund transfer with reference check# 196034 dated April 08, 2020   duirng the impelementation of Social Amelioration Program / SAP .  To - LGU San Mariano, Isabela under O. R. number 9893118 dtd 06/09/2021 amounting to P  </t>
  </si>
  <si>
    <t>2021-06-004143</t>
  </si>
  <si>
    <t>To recognize the receipt of collection of Clearances for Minors Travelling Abroad ( MTA ) .  To - Kian Gabrielle A. Bistayan under O. R. number 9893117 dtd 06/08/2021 amounting to P       600.00                                                  OTHER JEV T</t>
  </si>
  <si>
    <t>2021-06-004140</t>
  </si>
  <si>
    <t>To recognize the receipt of collection of Clearances for Minors Travelling Abroad / MTA .  To - Prince Gio and Vince Gian Soguilon under O. R. number 9893115 dtd 06/08/2021 amounting to P       600.00      OTHER JEV TRANSACTION UNDER FUND CLUSTER 01 MDS A</t>
  </si>
  <si>
    <t>2021-06-004139</t>
  </si>
  <si>
    <t xml:space="preserve">To recognize return of prior year unspent cash advance for various years to be deposited under trust fund   subject for refund upon submission of complete supporting documents .  To - Mark Jerome Mateo Verzosa under O. R. 9893114 dtd 06/08/2021 amounting </t>
  </si>
  <si>
    <t>2021-06-004137</t>
  </si>
  <si>
    <t>To recognize return of prior year unspent cash advance with refernce check number 125324 dated October 28, 2016   during the implementation of Sustainable Livelihood Program ( SLP ) .  To - Maricel Turingan Balisi under O. R. number 9893113 dtd 06/07/2021</t>
  </si>
  <si>
    <t>2021-06-004130</t>
  </si>
  <si>
    <t xml:space="preserve">To recognize return of prior year fund transfer with reference check# 196228 dated April 27, 2020  during the implementation of Social Pension Program .  To - LGU Diffun, Quirino under O. R. number 9893112 dtd 06/07/2021 amounting to P    39,000.00       </t>
  </si>
  <si>
    <t>2021-06-004127</t>
  </si>
  <si>
    <t>To recognize return of prior year unspent cash advance with reference check# 125324 dated October 28, 2016 .  To - Maricel Turingan Balisi under O. R. number 9893111 dtd 06/07/2021 amounting to P    21,996.46        OTHER JEV TRANSACTION UNDER FUND CLUSTE</t>
  </si>
  <si>
    <t>2021-06-004123</t>
  </si>
  <si>
    <t>To recognize return of current year unspent cash advance with reference check# 202625 dated March 02, 2021 .  To - Rosario Navarro Corpuz under O. R. number 9893110 dtd 06/04/2021 amounting to P       350.00      OTHER JEV TRANSACTION UNDER FUND CLUSTER 0</t>
  </si>
  <si>
    <t>2021-06-004119</t>
  </si>
  <si>
    <t>To recognize receipt of collection regarding : return of prior year unspent cash advance of varous years to be deposited under trust fund subject for refund upon submission of complete supporting documents .  To - Mark Jerome Mateo Verzosa under O. R. num</t>
  </si>
  <si>
    <t>2021-06-004116</t>
  </si>
  <si>
    <t>To recognize receipt of collection regarding : return of current year salary due to over payment for Calendar Year / CY 2021 .  To - Ma. Sheila Karen Addun Torres under O. R. number 9893100 dtd 06/01/2021 amounting to P    20,000.00      OTHER JEV TRANSAC</t>
  </si>
  <si>
    <t>2021-06-004114</t>
  </si>
  <si>
    <t xml:space="preserve">To recognize return of prior year unspent cash advance during the implementation of Sustainable Livelihood Program ( SLP ) amounting to P    82,400.00 .    Reference :      O. R. Date                         O. R. number                      Payor        </t>
  </si>
  <si>
    <t>2021-06-004111</t>
  </si>
  <si>
    <t xml:space="preserve">To recognize return of prior year unspent cash advance with reference check number 125251 dated October 28, 2016   during the impelmentation of Sustaibanle Livelihood Program / SLP .  To - Maricel Turingan Balisi under O. R. number 9893103 dtd 06/03/2021 </t>
  </si>
  <si>
    <t>2021-06-004106</t>
  </si>
  <si>
    <t>To recognize return of prior year unspent cash advance with reference check number 119050 dated September 21, 2016   during the impelmentation of Sustaibanle Livelihood Program ( SLP ) .  To - Maricel Turingan Balisi under O. R. number 9893102 dtd 06/03/2</t>
  </si>
  <si>
    <t>2021-06-004102</t>
  </si>
  <si>
    <t xml:space="preserve">To recognize the receipt of collection of Clearances for Minors Travelling Abroad / MTA .  To - Christian Ivan F. Piol under O. R. number 9893101 dtd 06/02/2021 amounting to P       600.00      OTHER JEV TRANSACTION UNDER FUND CLUSTER 01 MDS ACCOUNT  </t>
  </si>
  <si>
    <t>2021-06-004100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</si>
</sst>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0.00\)"/>
    <numFmt numFmtId="165" formatCode="_(* #,##0.00_);_(* \(#,##0.00\);_(* &quot;-&quot;??_);_(@_)"/>
    <numFmt numFmtId="166" formatCode="mm/dd/yy;@"/>
    <numFmt numFmtId="167" formatCode="mm/dd/yy"/>
  </numFmts>
  <fonts count="29" x14ac:knownFonts="1">
    <font>
      <sz val="11"/>
      <color theme="1"/>
      <name val="Calibri"/>
      <family val="2"/>
      <scheme val="minor"/>
    </font>
    <font>
      <sz val="11"/>
      <color theme="1"/>
      <name val="Calibri"/>
      <family val="2"/>
      <scheme val="minor"/>
    </font>
    <font>
      <sz val="10"/>
      <color indexed="8"/>
      <name val="MS Sans Serif"/>
      <family val="2"/>
    </font>
    <font>
      <b/>
      <sz val="11"/>
      <color indexed="8"/>
      <name val="Arial"/>
      <family val="2"/>
    </font>
    <font>
      <sz val="8"/>
      <color indexed="8"/>
      <name val="Bookman Old Style"/>
      <family val="1"/>
    </font>
    <font>
      <b/>
      <sz val="9"/>
      <color indexed="8"/>
      <name val="Arial"/>
      <family val="2"/>
    </font>
    <font>
      <b/>
      <sz val="12"/>
      <color indexed="8"/>
      <name val="Arial"/>
      <family val="2"/>
    </font>
    <font>
      <b/>
      <sz val="10"/>
      <color indexed="8"/>
      <name val="Arial"/>
      <family val="2"/>
    </font>
    <font>
      <sz val="11"/>
      <color indexed="8"/>
      <name val="Arial"/>
      <family val="2"/>
    </font>
    <font>
      <sz val="10"/>
      <color indexed="8"/>
      <name val="MS Sans Serif"/>
    </font>
    <font>
      <sz val="8"/>
      <color indexed="8"/>
      <name val="Arial"/>
      <family val="2"/>
    </font>
    <font>
      <sz val="8.0500000000000007"/>
      <color indexed="8"/>
      <name val="Arial"/>
      <family val="2"/>
    </font>
    <font>
      <b/>
      <sz val="8"/>
      <color indexed="8"/>
      <name val="Arial"/>
      <family val="2"/>
    </font>
    <font>
      <sz val="7.8"/>
      <color indexed="8"/>
      <name val="Arial"/>
      <family val="2"/>
    </font>
    <font>
      <sz val="10"/>
      <name val="Arial"/>
      <family val="2"/>
    </font>
    <font>
      <b/>
      <sz val="12"/>
      <name val="Arial"/>
      <family val="2"/>
    </font>
    <font>
      <b/>
      <sz val="11.05"/>
      <color indexed="8"/>
      <name val="Arial"/>
      <family val="2"/>
    </font>
    <font>
      <sz val="12"/>
      <name val="Arial"/>
      <family val="2"/>
    </font>
    <font>
      <b/>
      <sz val="10"/>
      <name val="Arial"/>
      <family val="2"/>
    </font>
    <font>
      <sz val="10"/>
      <color indexed="8"/>
      <name val="Arial"/>
      <family val="2"/>
    </font>
    <font>
      <sz val="9"/>
      <color indexed="8"/>
      <name val="Arial"/>
      <family val="2"/>
    </font>
    <font>
      <sz val="9"/>
      <name val="Arial Narrow"/>
      <family val="2"/>
    </font>
    <font>
      <sz val="8"/>
      <name val="Arial"/>
      <family val="2"/>
    </font>
    <font>
      <b/>
      <u val="doubleAccounting"/>
      <sz val="10"/>
      <name val="Arial"/>
      <family val="2"/>
    </font>
    <font>
      <sz val="11"/>
      <name val="Arial"/>
      <family val="2"/>
    </font>
    <font>
      <b/>
      <sz val="11"/>
      <name val="Arial"/>
      <family val="2"/>
    </font>
    <font>
      <b/>
      <sz val="9"/>
      <color indexed="81"/>
      <name val="Tahoma"/>
      <family val="2"/>
    </font>
    <font>
      <sz val="9"/>
      <color indexed="81"/>
      <name val="Tahoma"/>
      <family val="2"/>
    </font>
    <font>
      <b/>
      <sz val="14"/>
      <color indexed="8"/>
      <name val="Arial"/>
      <family val="2"/>
    </font>
  </fonts>
  <fills count="3">
    <fill>
      <patternFill patternType="none"/>
    </fill>
    <fill>
      <patternFill patternType="gray125"/>
    </fill>
    <fill>
      <patternFill patternType="solid">
        <fgColor rgb="FFFFFF00"/>
        <bgColor indexed="64"/>
      </patternFill>
    </fill>
  </fills>
  <borders count="33">
    <border>
      <left/>
      <right/>
      <top/>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xf numFmtId="0" fontId="2" fillId="0" borderId="0"/>
    <xf numFmtId="0" fontId="2" fillId="0" borderId="0"/>
    <xf numFmtId="43" fontId="3" fillId="0" borderId="0" applyFont="0" applyFill="0" applyBorder="0" applyAlignment="0" applyProtection="0"/>
    <xf numFmtId="0" fontId="9" fillId="0" borderId="0"/>
    <xf numFmtId="0" fontId="14" fillId="0" borderId="0"/>
    <xf numFmtId="165" fontId="16" fillId="0" borderId="0" applyFont="0" applyFill="0" applyBorder="0" applyAlignment="0" applyProtection="0"/>
    <xf numFmtId="165" fontId="14" fillId="0" borderId="0" applyFont="0" applyFill="0" applyBorder="0" applyAlignment="0" applyProtection="0"/>
    <xf numFmtId="165" fontId="1" fillId="0" borderId="0" applyFont="0" applyFill="0" applyBorder="0" applyAlignment="0" applyProtection="0"/>
    <xf numFmtId="165" fontId="16" fillId="0" borderId="0" applyFont="0" applyFill="0" applyBorder="0" applyAlignment="0" applyProtection="0"/>
  </cellStyleXfs>
  <cellXfs count="176">
    <xf numFmtId="0" fontId="0" fillId="0" borderId="0" xfId="0"/>
    <xf numFmtId="0" fontId="2" fillId="0" borderId="0" xfId="2" applyNumberFormat="1" applyFill="1" applyBorder="1" applyAlignment="1" applyProtection="1"/>
    <xf numFmtId="0" fontId="2" fillId="0" borderId="0" xfId="1" applyNumberFormat="1" applyFill="1" applyBorder="1" applyAlignment="1" applyProtection="1"/>
    <xf numFmtId="4" fontId="2" fillId="0" borderId="0" xfId="2" applyNumberFormat="1" applyFill="1" applyBorder="1" applyAlignment="1" applyProtection="1"/>
    <xf numFmtId="0" fontId="5" fillId="0" borderId="0" xfId="2" applyFont="1" applyAlignment="1">
      <alignment horizontal="center" vertical="center"/>
    </xf>
    <xf numFmtId="164" fontId="6"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center" vertical="center"/>
    </xf>
    <xf numFmtId="43" fontId="3" fillId="0" borderId="0" xfId="3" applyFont="1" applyAlignment="1">
      <alignment horizontal="center" vertical="center"/>
    </xf>
    <xf numFmtId="43" fontId="3" fillId="0" borderId="0" xfId="3" applyFont="1" applyAlignment="1">
      <alignment horizontal="right" vertical="center"/>
    </xf>
    <xf numFmtId="0" fontId="8" fillId="0" borderId="0" xfId="2" applyNumberFormat="1" applyFont="1" applyFill="1" applyBorder="1" applyAlignment="1" applyProtection="1"/>
    <xf numFmtId="0" fontId="8" fillId="0" borderId="0" xfId="1" applyNumberFormat="1" applyFont="1" applyFill="1" applyBorder="1" applyAlignment="1" applyProtection="1"/>
    <xf numFmtId="0" fontId="10" fillId="0" borderId="0" xfId="4" applyFont="1" applyAlignment="1">
      <alignment vertical="center"/>
    </xf>
    <xf numFmtId="0" fontId="10" fillId="0" borderId="0" xfId="4" applyFont="1" applyAlignment="1">
      <alignment horizontal="center" vertical="center"/>
    </xf>
    <xf numFmtId="164" fontId="10" fillId="0" borderId="0" xfId="4" applyNumberFormat="1" applyFont="1" applyAlignment="1">
      <alignment horizontal="right" vertical="center"/>
    </xf>
    <xf numFmtId="0" fontId="9" fillId="0" borderId="0" xfId="4" applyNumberFormat="1" applyFill="1" applyBorder="1" applyAlignment="1" applyProtection="1"/>
    <xf numFmtId="0" fontId="11" fillId="0" borderId="0" xfId="4" applyFont="1" applyAlignment="1">
      <alignment horizontal="center" vertical="center"/>
    </xf>
    <xf numFmtId="0" fontId="10" fillId="2" borderId="0" xfId="4" applyFont="1" applyFill="1" applyAlignment="1">
      <alignment horizontal="center" vertical="center"/>
    </xf>
    <xf numFmtId="0" fontId="9" fillId="2" borderId="0" xfId="4" applyNumberFormat="1" applyFill="1" applyBorder="1" applyAlignment="1" applyProtection="1"/>
    <xf numFmtId="164" fontId="10" fillId="2" borderId="0" xfId="4" applyNumberFormat="1" applyFont="1" applyFill="1" applyAlignment="1">
      <alignment horizontal="right" vertical="center"/>
    </xf>
    <xf numFmtId="0" fontId="5" fillId="0" borderId="1" xfId="4" applyFont="1" applyBorder="1" applyAlignment="1">
      <alignment horizontal="left" vertical="center"/>
    </xf>
    <xf numFmtId="0" fontId="9" fillId="0" borderId="1" xfId="4" applyNumberFormat="1" applyFill="1" applyBorder="1" applyAlignment="1" applyProtection="1"/>
    <xf numFmtId="164" fontId="12" fillId="0" borderId="1" xfId="4" applyNumberFormat="1" applyFont="1" applyBorder="1" applyAlignment="1">
      <alignment horizontal="right" vertical="center"/>
    </xf>
    <xf numFmtId="0" fontId="10" fillId="0" borderId="0" xfId="4" applyFont="1" applyAlignment="1">
      <alignment horizontal="left" vertical="center"/>
    </xf>
    <xf numFmtId="0" fontId="12" fillId="0" borderId="0" xfId="4" applyFont="1" applyAlignment="1">
      <alignment horizontal="center" vertical="center"/>
    </xf>
    <xf numFmtId="0" fontId="13" fillId="0" borderId="0" xfId="4" applyFont="1" applyAlignment="1">
      <alignment horizontal="left" vertical="center"/>
    </xf>
    <xf numFmtId="0" fontId="13" fillId="0" borderId="0" xfId="4" applyFont="1" applyAlignment="1">
      <alignment horizontal="right" vertical="center"/>
    </xf>
    <xf numFmtId="0" fontId="10" fillId="0" borderId="0" xfId="1" applyFont="1" applyAlignment="1">
      <alignment horizontal="left" vertical="center"/>
    </xf>
    <xf numFmtId="0" fontId="12" fillId="0" borderId="0" xfId="1" applyFont="1" applyAlignment="1">
      <alignment vertical="center"/>
    </xf>
    <xf numFmtId="0" fontId="10" fillId="0" borderId="0" xfId="1" applyFont="1" applyAlignment="1">
      <alignment vertical="center"/>
    </xf>
    <xf numFmtId="0" fontId="12" fillId="0" borderId="0" xfId="4" applyFont="1" applyAlignment="1">
      <alignment horizontal="left" vertical="center"/>
    </xf>
    <xf numFmtId="0" fontId="9" fillId="0" borderId="0" xfId="4" applyNumberFormat="1" applyFill="1" applyBorder="1" applyAlignment="1" applyProtection="1">
      <alignment horizontal="left"/>
    </xf>
    <xf numFmtId="0" fontId="3" fillId="0" borderId="0" xfId="1" applyFont="1" applyAlignment="1">
      <alignment horizontal="left" vertical="center" wrapText="1"/>
    </xf>
    <xf numFmtId="0" fontId="10" fillId="0" borderId="0" xfId="4" applyFont="1" applyAlignment="1">
      <alignment vertical="center" wrapText="1"/>
    </xf>
    <xf numFmtId="0" fontId="11" fillId="0" borderId="0" xfId="4" applyFont="1" applyAlignment="1">
      <alignment vertical="center" wrapText="1"/>
    </xf>
    <xf numFmtId="0" fontId="10" fillId="2" borderId="0" xfId="4" applyFont="1" applyFill="1" applyAlignment="1">
      <alignment vertical="center" wrapText="1"/>
    </xf>
    <xf numFmtId="0" fontId="3" fillId="0" borderId="2" xfId="1" applyFont="1" applyBorder="1" applyAlignment="1">
      <alignment horizontal="left" vertical="center"/>
    </xf>
    <xf numFmtId="0" fontId="3" fillId="0" borderId="2" xfId="1" applyFont="1" applyBorder="1" applyAlignment="1">
      <alignment horizontal="center" vertical="center" wrapText="1"/>
    </xf>
    <xf numFmtId="0" fontId="3" fillId="0" borderId="2" xfId="1" applyFont="1" applyBorder="1" applyAlignment="1">
      <alignment horizontal="center" vertical="center"/>
    </xf>
    <xf numFmtId="43" fontId="3" fillId="0" borderId="2" xfId="3" applyFont="1" applyBorder="1" applyAlignment="1">
      <alignment horizontal="center" vertical="center"/>
    </xf>
    <xf numFmtId="43" fontId="3" fillId="0" borderId="2" xfId="3" applyFont="1" applyBorder="1" applyAlignment="1">
      <alignment horizontal="right" vertical="center"/>
    </xf>
    <xf numFmtId="0" fontId="14" fillId="0" borderId="0" xfId="5" applyFont="1" applyFill="1"/>
    <xf numFmtId="165" fontId="14" fillId="0" borderId="0" xfId="6" applyFont="1" applyFill="1"/>
    <xf numFmtId="43" fontId="14" fillId="0" borderId="0" xfId="5" applyNumberFormat="1" applyFont="1" applyFill="1"/>
    <xf numFmtId="164" fontId="10" fillId="0" borderId="0" xfId="1" applyNumberFormat="1" applyFont="1" applyFill="1" applyAlignment="1">
      <alignment horizontal="right" vertical="center"/>
    </xf>
    <xf numFmtId="165" fontId="14" fillId="0" borderId="0" xfId="5" applyNumberFormat="1" applyFont="1" applyFill="1"/>
    <xf numFmtId="0" fontId="18" fillId="0" borderId="0" xfId="5" applyFont="1" applyFill="1" applyAlignment="1">
      <alignment horizontal="center"/>
    </xf>
    <xf numFmtId="166" fontId="18" fillId="0" borderId="0" xfId="5" applyNumberFormat="1" applyFont="1" applyFill="1" applyAlignment="1">
      <alignment horizontal="center" vertical="center"/>
    </xf>
    <xf numFmtId="0" fontId="18" fillId="0" borderId="0" xfId="5" applyFont="1" applyFill="1"/>
    <xf numFmtId="0" fontId="14" fillId="0" borderId="0" xfId="5" applyFont="1" applyFill="1" applyAlignment="1">
      <alignment horizontal="center"/>
    </xf>
    <xf numFmtId="166" fontId="14" fillId="0" borderId="0" xfId="5" applyNumberFormat="1" applyFont="1" applyFill="1" applyAlignment="1">
      <alignment horizontal="center" vertical="center"/>
    </xf>
    <xf numFmtId="0" fontId="18" fillId="0" borderId="3" xfId="5" applyFont="1" applyFill="1" applyBorder="1" applyAlignment="1">
      <alignment horizontal="center" vertical="center" wrapText="1"/>
    </xf>
    <xf numFmtId="0" fontId="18" fillId="0" borderId="4" xfId="5" applyFont="1" applyFill="1" applyBorder="1" applyAlignment="1">
      <alignment horizontal="center" vertical="center" wrapText="1"/>
    </xf>
    <xf numFmtId="166" fontId="18" fillId="0" borderId="4" xfId="5" applyNumberFormat="1" applyFont="1" applyFill="1" applyBorder="1" applyAlignment="1">
      <alignment horizontal="center" vertical="center"/>
    </xf>
    <xf numFmtId="0" fontId="18" fillId="0" borderId="5" xfId="5" applyFont="1" applyFill="1" applyBorder="1" applyAlignment="1">
      <alignment horizontal="center" vertical="center"/>
    </xf>
    <xf numFmtId="0" fontId="18" fillId="0" borderId="6" xfId="5" applyFont="1" applyFill="1" applyBorder="1"/>
    <xf numFmtId="0" fontId="14" fillId="0" borderId="7" xfId="5" applyFont="1" applyFill="1" applyBorder="1"/>
    <xf numFmtId="0" fontId="14" fillId="0" borderId="7" xfId="5" applyFont="1" applyFill="1" applyBorder="1" applyAlignment="1">
      <alignment horizontal="center"/>
    </xf>
    <xf numFmtId="166" fontId="14" fillId="0" borderId="7" xfId="5" quotePrefix="1" applyNumberFormat="1" applyFont="1" applyFill="1" applyBorder="1" applyAlignment="1">
      <alignment horizontal="center" vertical="center"/>
    </xf>
    <xf numFmtId="39" fontId="14" fillId="0" borderId="8" xfId="5" applyNumberFormat="1" applyFont="1" applyFill="1" applyBorder="1"/>
    <xf numFmtId="0" fontId="14" fillId="0" borderId="9" xfId="5" applyFont="1" applyFill="1" applyBorder="1"/>
    <xf numFmtId="0" fontId="19" fillId="0" borderId="10" xfId="5" applyFont="1" applyFill="1" applyBorder="1" applyAlignment="1">
      <alignment shrinkToFit="1"/>
    </xf>
    <xf numFmtId="49" fontId="20" fillId="0" borderId="11" xfId="5" applyNumberFormat="1" applyFont="1" applyFill="1" applyBorder="1" applyAlignment="1">
      <alignment horizontal="left" vertical="top" wrapText="1"/>
    </xf>
    <xf numFmtId="167" fontId="19" fillId="0" borderId="12" xfId="5" quotePrefix="1" applyNumberFormat="1" applyFont="1" applyFill="1" applyBorder="1" applyAlignment="1">
      <alignment horizontal="center" vertical="top"/>
    </xf>
    <xf numFmtId="165" fontId="19" fillId="0" borderId="13" xfId="7" applyFont="1" applyFill="1" applyBorder="1" applyAlignment="1">
      <alignment horizontal="center" vertical="top"/>
    </xf>
    <xf numFmtId="165" fontId="21" fillId="0" borderId="10" xfId="8" applyFont="1" applyFill="1" applyBorder="1" applyAlignment="1">
      <alignment horizontal="center" vertical="center"/>
    </xf>
    <xf numFmtId="166" fontId="14" fillId="0" borderId="14" xfId="5" quotePrefix="1" applyNumberFormat="1" applyFont="1" applyFill="1" applyBorder="1" applyAlignment="1">
      <alignment horizontal="center" vertical="center"/>
    </xf>
    <xf numFmtId="165" fontId="18" fillId="0" borderId="15" xfId="7" applyFont="1" applyFill="1" applyBorder="1" applyAlignment="1">
      <alignment vertical="center"/>
    </xf>
    <xf numFmtId="0" fontId="14" fillId="0" borderId="16" xfId="5" applyFont="1" applyFill="1" applyBorder="1" applyAlignment="1">
      <alignment vertical="center"/>
    </xf>
    <xf numFmtId="0" fontId="14" fillId="0" borderId="16" xfId="5" applyFont="1" applyFill="1" applyBorder="1" applyAlignment="1">
      <alignment horizontal="center" vertical="center"/>
    </xf>
    <xf numFmtId="166" fontId="14" fillId="0" borderId="10" xfId="5" quotePrefix="1" applyNumberFormat="1" applyFont="1" applyFill="1" applyBorder="1" applyAlignment="1">
      <alignment horizontal="center" vertical="center"/>
    </xf>
    <xf numFmtId="165" fontId="18" fillId="0" borderId="13" xfId="7" applyFont="1" applyFill="1" applyBorder="1" applyAlignment="1">
      <alignment vertical="center"/>
    </xf>
    <xf numFmtId="0" fontId="14" fillId="0" borderId="10" xfId="5" applyFont="1" applyFill="1" applyBorder="1" applyAlignment="1">
      <alignment vertical="center"/>
    </xf>
    <xf numFmtId="49" fontId="19" fillId="0" borderId="10" xfId="5" applyNumberFormat="1" applyFont="1" applyFill="1" applyBorder="1" applyAlignment="1">
      <alignment horizontal="center" vertical="top"/>
    </xf>
    <xf numFmtId="166" fontId="19" fillId="0" borderId="10" xfId="5" quotePrefix="1" applyNumberFormat="1" applyFont="1" applyFill="1" applyBorder="1" applyAlignment="1">
      <alignment horizontal="center" vertical="center"/>
    </xf>
    <xf numFmtId="165" fontId="19" fillId="0" borderId="13" xfId="7" applyFont="1" applyFill="1" applyBorder="1" applyAlignment="1">
      <alignment vertical="top"/>
    </xf>
    <xf numFmtId="0" fontId="14" fillId="0" borderId="10" xfId="5" applyFont="1" applyFill="1" applyBorder="1" applyAlignment="1">
      <alignment horizontal="center" vertical="center"/>
    </xf>
    <xf numFmtId="165" fontId="14" fillId="0" borderId="13" xfId="7" applyFont="1" applyFill="1" applyBorder="1" applyAlignment="1">
      <alignment vertical="center"/>
    </xf>
    <xf numFmtId="49" fontId="14" fillId="0" borderId="10" xfId="5" applyNumberFormat="1" applyFont="1" applyFill="1" applyBorder="1" applyAlignment="1">
      <alignment horizontal="center" vertical="center"/>
    </xf>
    <xf numFmtId="0" fontId="14" fillId="0" borderId="11" xfId="5" applyFont="1" applyFill="1" applyBorder="1" applyAlignment="1">
      <alignment vertical="center"/>
    </xf>
    <xf numFmtId="0" fontId="14" fillId="0" borderId="11" xfId="5" quotePrefix="1" applyFont="1" applyFill="1" applyBorder="1" applyAlignment="1">
      <alignment vertical="center"/>
    </xf>
    <xf numFmtId="0" fontId="14" fillId="0" borderId="10" xfId="5" quotePrefix="1" applyFont="1" applyFill="1" applyBorder="1" applyAlignment="1">
      <alignment horizontal="center" vertical="center"/>
    </xf>
    <xf numFmtId="14" fontId="14" fillId="0" borderId="10" xfId="5" applyNumberFormat="1" applyFont="1" applyFill="1" applyBorder="1" applyAlignment="1">
      <alignment horizontal="center" vertical="center"/>
    </xf>
    <xf numFmtId="0" fontId="18" fillId="0" borderId="10" xfId="5" applyFont="1" applyFill="1" applyBorder="1" applyAlignment="1">
      <alignment horizontal="center" vertical="center"/>
    </xf>
    <xf numFmtId="166" fontId="18" fillId="0" borderId="10" xfId="5" applyNumberFormat="1" applyFont="1" applyFill="1" applyBorder="1" applyAlignment="1">
      <alignment horizontal="center" vertical="center"/>
    </xf>
    <xf numFmtId="165" fontId="18" fillId="0" borderId="0" xfId="5" applyNumberFormat="1" applyFont="1" applyFill="1"/>
    <xf numFmtId="166" fontId="19" fillId="0" borderId="0" xfId="5" quotePrefix="1" applyNumberFormat="1" applyFont="1" applyFill="1" applyBorder="1" applyAlignment="1">
      <alignment horizontal="center" vertical="center"/>
    </xf>
    <xf numFmtId="0" fontId="18" fillId="0" borderId="10" xfId="5" applyFont="1" applyFill="1" applyBorder="1"/>
    <xf numFmtId="0" fontId="14" fillId="0" borderId="10" xfId="5" applyFont="1" applyFill="1" applyBorder="1" applyAlignment="1">
      <alignment horizontal="center" vertical="top"/>
    </xf>
    <xf numFmtId="165" fontId="18" fillId="0" borderId="13" xfId="7" applyFont="1" applyFill="1" applyBorder="1" applyAlignment="1">
      <alignment vertical="top"/>
    </xf>
    <xf numFmtId="0" fontId="18" fillId="0" borderId="20" xfId="5" applyFont="1" applyFill="1" applyBorder="1"/>
    <xf numFmtId="0" fontId="14" fillId="0" borderId="20" xfId="5" applyFont="1" applyFill="1" applyBorder="1" applyAlignment="1">
      <alignment horizontal="center" vertical="top"/>
    </xf>
    <xf numFmtId="166" fontId="14" fillId="0" borderId="20" xfId="5" quotePrefix="1" applyNumberFormat="1" applyFont="1" applyFill="1" applyBorder="1" applyAlignment="1">
      <alignment horizontal="center" vertical="center"/>
    </xf>
    <xf numFmtId="165" fontId="18" fillId="0" borderId="21" xfId="7" applyFont="1" applyFill="1" applyBorder="1" applyAlignment="1">
      <alignment vertical="top"/>
    </xf>
    <xf numFmtId="0" fontId="14" fillId="0" borderId="14" xfId="5" applyFont="1" applyFill="1" applyBorder="1" applyAlignment="1">
      <alignment horizontal="center" vertical="center"/>
    </xf>
    <xf numFmtId="165" fontId="14" fillId="0" borderId="13" xfId="6" applyFont="1" applyFill="1" applyBorder="1"/>
    <xf numFmtId="0" fontId="14" fillId="0" borderId="23" xfId="5" applyFont="1" applyFill="1" applyBorder="1"/>
    <xf numFmtId="165" fontId="18" fillId="0" borderId="25" xfId="7" applyFont="1" applyFill="1" applyBorder="1"/>
    <xf numFmtId="0" fontId="18" fillId="0" borderId="26" xfId="5" applyFont="1" applyFill="1" applyBorder="1" applyAlignment="1">
      <alignment horizontal="left"/>
    </xf>
    <xf numFmtId="0" fontId="18" fillId="0" borderId="16" xfId="5" applyFont="1" applyFill="1" applyBorder="1" applyAlignment="1">
      <alignment horizontal="center"/>
    </xf>
    <xf numFmtId="0" fontId="18" fillId="0" borderId="27" xfId="5" applyFont="1" applyFill="1" applyBorder="1" applyAlignment="1">
      <alignment horizontal="center"/>
    </xf>
    <xf numFmtId="165" fontId="14" fillId="0" borderId="21" xfId="7" applyFont="1" applyFill="1" applyBorder="1"/>
    <xf numFmtId="0" fontId="18" fillId="0" borderId="28" xfId="5" applyFont="1" applyFill="1" applyBorder="1"/>
    <xf numFmtId="0" fontId="14" fillId="0" borderId="29" xfId="5" applyFont="1" applyFill="1" applyBorder="1"/>
    <xf numFmtId="0" fontId="14" fillId="0" borderId="29" xfId="5" applyFont="1" applyFill="1" applyBorder="1" applyAlignment="1">
      <alignment horizontal="center"/>
    </xf>
    <xf numFmtId="166" fontId="14" fillId="0" borderId="29" xfId="5" applyNumberFormat="1" applyFont="1" applyFill="1" applyBorder="1" applyAlignment="1">
      <alignment horizontal="center" vertical="center"/>
    </xf>
    <xf numFmtId="165" fontId="18" fillId="0" borderId="30" xfId="7" applyFont="1" applyFill="1" applyBorder="1"/>
    <xf numFmtId="0" fontId="14" fillId="0" borderId="10" xfId="5" applyFont="1" applyFill="1" applyBorder="1"/>
    <xf numFmtId="0" fontId="14" fillId="0" borderId="10" xfId="5" applyFont="1" applyFill="1" applyBorder="1" applyAlignment="1">
      <alignment horizontal="center"/>
    </xf>
    <xf numFmtId="166" fontId="14" fillId="0" borderId="10" xfId="5" applyNumberFormat="1" applyFont="1" applyFill="1" applyBorder="1" applyAlignment="1">
      <alignment horizontal="center" vertical="center"/>
    </xf>
    <xf numFmtId="165" fontId="18" fillId="0" borderId="13" xfId="7" applyFont="1" applyFill="1" applyBorder="1"/>
    <xf numFmtId="165" fontId="14" fillId="0" borderId="13" xfId="7" applyFont="1" applyFill="1" applyBorder="1"/>
    <xf numFmtId="165" fontId="22" fillId="0" borderId="0" xfId="6" applyFont="1" applyFill="1"/>
    <xf numFmtId="0" fontId="14" fillId="0" borderId="9" xfId="5" applyFont="1" applyFill="1" applyBorder="1" applyAlignment="1"/>
    <xf numFmtId="0" fontId="14" fillId="0" borderId="11" xfId="5" applyFont="1" applyFill="1" applyBorder="1" applyAlignment="1"/>
    <xf numFmtId="0" fontId="14" fillId="0" borderId="31" xfId="5" applyFont="1" applyFill="1" applyBorder="1"/>
    <xf numFmtId="0" fontId="14" fillId="0" borderId="32" xfId="5" applyFont="1" applyFill="1" applyBorder="1"/>
    <xf numFmtId="0" fontId="14" fillId="0" borderId="32" xfId="5" applyFont="1" applyFill="1" applyBorder="1" applyAlignment="1">
      <alignment horizontal="center"/>
    </xf>
    <xf numFmtId="166" fontId="14" fillId="0" borderId="32" xfId="5" applyNumberFormat="1" applyFont="1" applyFill="1" applyBorder="1" applyAlignment="1">
      <alignment horizontal="center" vertical="center"/>
    </xf>
    <xf numFmtId="165" fontId="23" fillId="0" borderId="5" xfId="7" applyFont="1" applyFill="1" applyBorder="1" applyAlignment="1">
      <alignment vertical="center"/>
    </xf>
    <xf numFmtId="165" fontId="14" fillId="0" borderId="0" xfId="9" applyFont="1" applyFill="1"/>
    <xf numFmtId="0" fontId="18" fillId="0" borderId="0" xfId="5" applyFont="1" applyFill="1" applyBorder="1"/>
    <xf numFmtId="0" fontId="14" fillId="0" borderId="0" xfId="5" applyFont="1" applyFill="1" applyBorder="1"/>
    <xf numFmtId="0" fontId="14" fillId="0" borderId="0" xfId="5" applyFont="1" applyFill="1" applyBorder="1" applyAlignment="1">
      <alignment horizontal="center"/>
    </xf>
    <xf numFmtId="166" fontId="14" fillId="0" borderId="0" xfId="5" applyNumberFormat="1" applyFont="1" applyFill="1" applyBorder="1" applyAlignment="1">
      <alignment horizontal="center" vertical="center"/>
    </xf>
    <xf numFmtId="165" fontId="18" fillId="0" borderId="0" xfId="7" applyFont="1" applyFill="1" applyBorder="1"/>
    <xf numFmtId="16" fontId="14" fillId="0" borderId="0" xfId="5" applyNumberFormat="1" applyFont="1" applyFill="1"/>
    <xf numFmtId="43" fontId="14" fillId="0" borderId="0" xfId="5" applyNumberFormat="1" applyFont="1" applyFill="1" applyBorder="1"/>
    <xf numFmtId="165" fontId="14" fillId="0" borderId="0" xfId="7" applyFont="1" applyFill="1" applyBorder="1"/>
    <xf numFmtId="167" fontId="14" fillId="0" borderId="0" xfId="5" applyNumberFormat="1" applyFont="1" applyFill="1" applyAlignment="1">
      <alignment horizontal="center"/>
    </xf>
    <xf numFmtId="4" fontId="14" fillId="0" borderId="0" xfId="5" applyNumberFormat="1" applyFont="1" applyFill="1"/>
    <xf numFmtId="165" fontId="14" fillId="0" borderId="0" xfId="5" applyNumberFormat="1" applyFont="1" applyFill="1" applyBorder="1"/>
    <xf numFmtId="0" fontId="0" fillId="0" borderId="0" xfId="0" applyFill="1"/>
    <xf numFmtId="165" fontId="14" fillId="0" borderId="0" xfId="7" applyFont="1" applyFill="1"/>
    <xf numFmtId="0" fontId="15" fillId="0" borderId="0" xfId="5" applyFont="1" applyFill="1"/>
    <xf numFmtId="0" fontId="24" fillId="0" borderId="0" xfId="5" applyFont="1" applyFill="1"/>
    <xf numFmtId="165" fontId="14" fillId="0" borderId="0" xfId="6" applyFont="1" applyFill="1" applyAlignment="1">
      <alignment horizontal="center"/>
    </xf>
    <xf numFmtId="4" fontId="14" fillId="0" borderId="0" xfId="5" applyNumberFormat="1" applyFont="1" applyFill="1" applyAlignment="1">
      <alignment horizontal="center"/>
    </xf>
    <xf numFmtId="0" fontId="25" fillId="0" borderId="0" xfId="5" applyFont="1" applyFill="1" applyAlignment="1">
      <alignment horizontal="center"/>
    </xf>
    <xf numFmtId="0" fontId="5" fillId="0" borderId="0" xfId="4" applyFont="1" applyAlignment="1">
      <alignment horizontal="left" vertical="center"/>
    </xf>
    <xf numFmtId="1" fontId="10" fillId="0" borderId="0" xfId="4" applyNumberFormat="1" applyFont="1" applyAlignment="1">
      <alignment horizontal="center" vertical="center"/>
    </xf>
    <xf numFmtId="0" fontId="5" fillId="0" borderId="0" xfId="4" applyFont="1" applyAlignment="1">
      <alignment horizontal="center" vertical="center"/>
    </xf>
    <xf numFmtId="0" fontId="5" fillId="0" borderId="0" xfId="4" applyFont="1" applyAlignment="1">
      <alignment horizontal="right" vertical="center"/>
    </xf>
    <xf numFmtId="0" fontId="28" fillId="0" borderId="0" xfId="4" applyFont="1" applyAlignment="1">
      <alignment horizontal="center" vertical="center"/>
    </xf>
    <xf numFmtId="0" fontId="4" fillId="0" borderId="0" xfId="4" applyFont="1" applyAlignment="1">
      <alignment horizontal="center" vertical="center"/>
    </xf>
    <xf numFmtId="0" fontId="3" fillId="0" borderId="0" xfId="4" applyFont="1" applyAlignment="1">
      <alignment horizontal="center" vertical="center"/>
    </xf>
    <xf numFmtId="165" fontId="24" fillId="0" borderId="0" xfId="5" applyNumberFormat="1" applyFont="1" applyFill="1" applyAlignment="1">
      <alignment horizontal="center"/>
    </xf>
    <xf numFmtId="165" fontId="24" fillId="0" borderId="0" xfId="5" applyNumberFormat="1" applyFont="1" applyFill="1" applyBorder="1" applyAlignment="1">
      <alignment horizontal="center"/>
    </xf>
    <xf numFmtId="165" fontId="15" fillId="0" borderId="1" xfId="5" applyNumberFormat="1" applyFont="1" applyFill="1" applyBorder="1" applyAlignment="1">
      <alignment horizontal="center"/>
    </xf>
    <xf numFmtId="0" fontId="15" fillId="0" borderId="0" xfId="5" applyFont="1" applyFill="1" applyAlignment="1">
      <alignment horizontal="left" vertical="center"/>
    </xf>
    <xf numFmtId="0" fontId="24" fillId="0" borderId="0" xfId="5" applyFont="1" applyFill="1" applyAlignment="1">
      <alignment horizontal="left"/>
    </xf>
    <xf numFmtId="165" fontId="24" fillId="0" borderId="0" xfId="9" applyFont="1" applyFill="1" applyAlignment="1">
      <alignment horizontal="center"/>
    </xf>
    <xf numFmtId="0" fontId="18" fillId="0" borderId="14" xfId="5" applyFont="1" applyFill="1" applyBorder="1" applyAlignment="1">
      <alignment horizontal="center" vertical="center"/>
    </xf>
    <xf numFmtId="0" fontId="18" fillId="0" borderId="22" xfId="5" applyFont="1" applyFill="1" applyBorder="1" applyAlignment="1">
      <alignment horizontal="center"/>
    </xf>
    <xf numFmtId="0" fontId="18" fillId="0" borderId="20" xfId="5" applyFont="1" applyFill="1" applyBorder="1" applyAlignment="1">
      <alignment horizontal="center"/>
    </xf>
    <xf numFmtId="0" fontId="18" fillId="0" borderId="24" xfId="5" applyFont="1" applyFill="1" applyBorder="1" applyAlignment="1">
      <alignment horizontal="center"/>
    </xf>
    <xf numFmtId="0" fontId="18" fillId="0" borderId="14" xfId="5" applyFont="1" applyFill="1" applyBorder="1" applyAlignment="1">
      <alignment horizontal="center"/>
    </xf>
    <xf numFmtId="0" fontId="14" fillId="0" borderId="12" xfId="5" applyFont="1" applyFill="1" applyBorder="1" applyAlignment="1">
      <alignment horizontal="left"/>
    </xf>
    <xf numFmtId="0" fontId="14" fillId="0" borderId="0" xfId="5" applyFont="1" applyFill="1" applyBorder="1" applyAlignment="1">
      <alignment horizontal="left"/>
    </xf>
    <xf numFmtId="0" fontId="14" fillId="0" borderId="11" xfId="5" applyFont="1" applyFill="1" applyBorder="1" applyAlignment="1">
      <alignment horizontal="left"/>
    </xf>
    <xf numFmtId="0" fontId="18" fillId="0" borderId="3" xfId="5" applyFont="1" applyFill="1" applyBorder="1" applyAlignment="1">
      <alignment horizontal="center" vertical="center"/>
    </xf>
    <xf numFmtId="0" fontId="18" fillId="0" borderId="4" xfId="5" applyFont="1" applyFill="1" applyBorder="1" applyAlignment="1">
      <alignment horizontal="center" vertical="center"/>
    </xf>
    <xf numFmtId="167" fontId="14" fillId="0" borderId="0" xfId="5" applyNumberFormat="1" applyFont="1" applyFill="1" applyAlignment="1">
      <alignment horizontal="left"/>
    </xf>
    <xf numFmtId="0" fontId="18" fillId="0" borderId="17" xfId="5" applyFont="1" applyFill="1" applyBorder="1" applyAlignment="1">
      <alignment horizontal="center" vertical="center"/>
    </xf>
    <xf numFmtId="0" fontId="18" fillId="0" borderId="18" xfId="5" applyFont="1" applyFill="1" applyBorder="1" applyAlignment="1">
      <alignment horizontal="center" vertical="center"/>
    </xf>
    <xf numFmtId="0" fontId="18" fillId="0" borderId="19" xfId="5" applyFont="1" applyFill="1" applyBorder="1" applyAlignment="1">
      <alignment horizontal="center" vertical="center"/>
    </xf>
    <xf numFmtId="0" fontId="15" fillId="0" borderId="0" xfId="5" applyFont="1" applyFill="1" applyAlignment="1">
      <alignment horizontal="center"/>
    </xf>
    <xf numFmtId="0" fontId="17" fillId="0" borderId="0" xfId="5" applyFont="1" applyFill="1" applyAlignment="1">
      <alignment horizontal="center"/>
    </xf>
    <xf numFmtId="43" fontId="6" fillId="0" borderId="0" xfId="3" applyFont="1" applyAlignment="1">
      <alignment horizontal="center" vertical="center"/>
    </xf>
    <xf numFmtId="43" fontId="6" fillId="0" borderId="0" xfId="3" applyFont="1" applyAlignment="1">
      <alignment horizontal="center" vertical="center" wrapText="1"/>
    </xf>
    <xf numFmtId="164" fontId="6" fillId="0" borderId="0" xfId="1" applyNumberFormat="1" applyFont="1" applyAlignment="1">
      <alignment horizontal="center" vertical="center"/>
    </xf>
    <xf numFmtId="0" fontId="3" fillId="0" borderId="0" xfId="1" applyFont="1" applyAlignment="1">
      <alignment horizontal="center" vertical="center"/>
    </xf>
    <xf numFmtId="0" fontId="4" fillId="0" borderId="0" xfId="1" applyFont="1" applyAlignment="1">
      <alignment horizontal="center" vertical="center"/>
    </xf>
    <xf numFmtId="0" fontId="5" fillId="0" borderId="0" xfId="1" applyFont="1" applyAlignment="1">
      <alignment horizontal="center" vertical="center"/>
    </xf>
    <xf numFmtId="0" fontId="6" fillId="0" borderId="0" xfId="1" applyFont="1" applyFill="1" applyAlignment="1">
      <alignment horizontal="center" vertical="center"/>
    </xf>
    <xf numFmtId="0" fontId="7" fillId="0" borderId="0" xfId="1" applyFont="1" applyAlignment="1">
      <alignment horizontal="center" vertical="center"/>
    </xf>
  </cellXfs>
  <cellStyles count="10">
    <cellStyle name="Comma 10" xfId="3"/>
    <cellStyle name="Comma 2 2" xfId="7"/>
    <cellStyle name="Comma 2 3 2" xfId="6"/>
    <cellStyle name="Comma 7" xfId="8"/>
    <cellStyle name="Comma 8" xfId="9"/>
    <cellStyle name="Normal" xfId="0" builtinId="0"/>
    <cellStyle name="Normal 10" xfId="2"/>
    <cellStyle name="Normal 2 2 2" xfId="1"/>
    <cellStyle name="Normal 5 4" xfId="4"/>
    <cellStyle name="Normal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oneCellAnchor>
    <xdr:from>
      <xdr:col>0</xdr:col>
      <xdr:colOff>504825</xdr:colOff>
      <xdr:row>2</xdr:row>
      <xdr:rowOff>0</xdr:rowOff>
    </xdr:from>
    <xdr:ext cx="1019175" cy="942975"/>
    <xdr:sp macro="" textlink="">
      <xdr:nvSpPr>
        <xdr:cNvPr id="2" name="Picture 1"/>
        <xdr:cNvSpPr>
          <a:spLocks noChangeAspect="1" noChangeArrowheads="1"/>
        </xdr:cNvSpPr>
      </xdr:nvSpPr>
      <xdr:spPr bwMode="auto">
        <a:xfrm>
          <a:off x="504825" y="323850"/>
          <a:ext cx="1019175" cy="942975"/>
        </a:xfrm>
        <a:prstGeom prst="rect">
          <a:avLst/>
        </a:prstGeom>
        <a:solidFill>
          <a:srgbClr xmlns:mc="http://schemas.openxmlformats.org/markup-compatibility/2006" xmlns:a14="http://schemas.microsoft.com/office/drawing/2010/main" val="FFFFFF" mc:Ignorable="a14" a14:legacySpreadsheetColorIndex="1"/>
        </a:solidFill>
        <a:ln w="9525">
          <a:solidFill>
            <a:srgbClr xmlns:mc="http://schemas.openxmlformats.org/markup-compatibility/2006" xmlns:a14="http://schemas.microsoft.com/office/drawing/2010/main" val="000000" mc:Ignorable="a14" a14:legacySpreadsheetColorIndex="64"/>
          </a:solidFill>
          <a:prstDash val="solid"/>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SONNY\2020\extract\syn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bsidy%20From%20National%20Government%20-%20Ju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Ledger"/>
    </sheetNames>
    <sheetDataSet>
      <sheetData sheetId="0">
        <row r="61">
          <cell r="G61">
            <v>520876019.16999996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s"/>
      <sheetName val="Dec"/>
      <sheetName val="Jan"/>
      <sheetName val="Feb"/>
      <sheetName val="Mar"/>
      <sheetName val="APR"/>
      <sheetName val="MAY"/>
      <sheetName val="JUNE"/>
      <sheetName val="xx"/>
      <sheetName val="Sheet1"/>
      <sheetName val="Sheet2"/>
      <sheetName val="Sheet3"/>
    </sheetNames>
    <sheetDataSet>
      <sheetData sheetId="0"/>
      <sheetData sheetId="1"/>
      <sheetData sheetId="2"/>
      <sheetData sheetId="3"/>
      <sheetData sheetId="4"/>
      <sheetData sheetId="5"/>
      <sheetData sheetId="6"/>
      <sheetData sheetId="7"/>
      <sheetData sheetId="8">
        <row r="1">
          <cell r="F1">
            <v>31975534.77</v>
          </cell>
        </row>
      </sheetData>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FD380"/>
  <sheetViews>
    <sheetView view="pageBreakPreview" zoomScale="115" zoomScaleNormal="100" zoomScaleSheetLayoutView="115" workbookViewId="0">
      <pane ySplit="8" topLeftCell="A319" activePane="bottomLeft" state="frozen"/>
      <selection activeCell="H130" sqref="H130"/>
      <selection pane="bottomLeft" activeCell="A326" sqref="A326:XFD326"/>
    </sheetView>
  </sheetViews>
  <sheetFormatPr defaultColWidth="9.140625" defaultRowHeight="12.75" x14ac:dyDescent="0.2"/>
  <cols>
    <col min="1" max="1" width="17.28515625" style="41" customWidth="1"/>
    <col min="2" max="2" width="31.5703125" style="41" customWidth="1"/>
    <col min="3" max="3" width="22.140625" style="41" customWidth="1"/>
    <col min="4" max="4" width="10.42578125" style="49" customWidth="1"/>
    <col min="5" max="5" width="18" style="41" customWidth="1"/>
    <col min="6" max="6" width="20" style="41" customWidth="1"/>
    <col min="7" max="7" width="17.85546875" style="41" bestFit="1" customWidth="1"/>
    <col min="8" max="8" width="17.140625" style="41" customWidth="1"/>
    <col min="9" max="11" width="16.5703125" style="42" customWidth="1"/>
    <col min="12" max="12" width="15.42578125" style="41" bestFit="1" customWidth="1"/>
    <col min="13" max="13" width="13.140625" style="41" bestFit="1" customWidth="1"/>
    <col min="14" max="14" width="12.28515625" style="41" bestFit="1" customWidth="1"/>
    <col min="15" max="16384" width="9.140625" style="41"/>
  </cols>
  <sheetData>
    <row r="1" spans="1:14" ht="15.75" x14ac:dyDescent="0.25">
      <c r="A1" s="166" t="s">
        <v>319</v>
      </c>
      <c r="B1" s="166"/>
      <c r="C1" s="166"/>
      <c r="D1" s="166"/>
      <c r="E1" s="166"/>
    </row>
    <row r="2" spans="1:14" s="42" customFormat="1" ht="15.75" x14ac:dyDescent="0.25">
      <c r="A2" s="166" t="s">
        <v>320</v>
      </c>
      <c r="B2" s="166"/>
      <c r="C2" s="166"/>
      <c r="D2" s="166"/>
      <c r="E2" s="166"/>
      <c r="F2" s="41"/>
      <c r="G2" s="43"/>
      <c r="H2" s="41"/>
      <c r="I2" s="42">
        <f>+I3-I4</f>
        <v>0</v>
      </c>
    </row>
    <row r="3" spans="1:14" s="42" customFormat="1" ht="15.75" x14ac:dyDescent="0.25">
      <c r="A3" s="166" t="s">
        <v>321</v>
      </c>
      <c r="B3" s="166"/>
      <c r="C3" s="166"/>
      <c r="D3" s="166"/>
      <c r="E3" s="166"/>
      <c r="F3" s="41"/>
      <c r="G3" s="43">
        <f>+G5-G4</f>
        <v>0</v>
      </c>
      <c r="H3" s="41"/>
      <c r="I3" s="42">
        <f>+E329</f>
        <v>1924443614.1900001</v>
      </c>
      <c r="K3" s="42">
        <f>+'[1]General Ledger'!$G$61</f>
        <v>520876019.16999996</v>
      </c>
      <c r="N3" s="44">
        <v>772399.9</v>
      </c>
    </row>
    <row r="4" spans="1:14" s="42" customFormat="1" ht="15.75" x14ac:dyDescent="0.25">
      <c r="A4" s="166" t="s">
        <v>322</v>
      </c>
      <c r="B4" s="166"/>
      <c r="C4" s="166"/>
      <c r="D4" s="166"/>
      <c r="E4" s="166"/>
      <c r="F4" s="41"/>
      <c r="G4" s="45">
        <f>+[2]xx!F1</f>
        <v>31975534.77</v>
      </c>
      <c r="H4" s="41"/>
      <c r="I4" s="42">
        <f>SUM(I5:I7)</f>
        <v>1924443614.1900001</v>
      </c>
    </row>
    <row r="5" spans="1:14" s="42" customFormat="1" ht="15" x14ac:dyDescent="0.2">
      <c r="A5" s="167" t="s">
        <v>5</v>
      </c>
      <c r="B5" s="167"/>
      <c r="C5" s="167"/>
      <c r="D5" s="167"/>
      <c r="E5" s="167"/>
      <c r="F5" s="41"/>
      <c r="G5" s="45">
        <f>+G337</f>
        <v>31975534.770000003</v>
      </c>
      <c r="H5" s="41" t="s">
        <v>323</v>
      </c>
      <c r="I5" s="42">
        <f>+E328</f>
        <v>7602745.4299999997</v>
      </c>
    </row>
    <row r="6" spans="1:14" s="42" customFormat="1" x14ac:dyDescent="0.2">
      <c r="A6" s="46"/>
      <c r="B6" s="46"/>
      <c r="C6" s="46"/>
      <c r="D6" s="47"/>
      <c r="E6" s="46"/>
      <c r="F6" s="41"/>
      <c r="G6" s="41" t="s">
        <v>324</v>
      </c>
      <c r="H6" s="41" t="s">
        <v>325</v>
      </c>
      <c r="I6" s="42">
        <f>SUM(H21:H327)</f>
        <v>1102732868.76</v>
      </c>
      <c r="K6" s="42">
        <f>+D361</f>
        <v>1102732868.76</v>
      </c>
      <c r="L6" s="42">
        <f>+I6-K6</f>
        <v>0</v>
      </c>
    </row>
    <row r="7" spans="1:14" s="42" customFormat="1" ht="13.5" thickBot="1" x14ac:dyDescent="0.25">
      <c r="A7" s="48" t="s">
        <v>326</v>
      </c>
      <c r="B7" s="41"/>
      <c r="C7" s="49"/>
      <c r="D7" s="50"/>
      <c r="E7" s="49"/>
      <c r="F7" s="41" t="s">
        <v>325</v>
      </c>
      <c r="G7" s="41"/>
      <c r="H7" s="41" t="s">
        <v>327</v>
      </c>
      <c r="I7" s="42">
        <f>+E19</f>
        <v>814108000</v>
      </c>
    </row>
    <row r="8" spans="1:14" s="42" customFormat="1" ht="20.25" customHeight="1" thickBot="1" x14ac:dyDescent="0.25">
      <c r="A8" s="51" t="s">
        <v>328</v>
      </c>
      <c r="B8" s="52" t="s">
        <v>329</v>
      </c>
      <c r="C8" s="52" t="s">
        <v>330</v>
      </c>
      <c r="D8" s="53" t="s">
        <v>331</v>
      </c>
      <c r="E8" s="54" t="s">
        <v>332</v>
      </c>
      <c r="F8" s="45">
        <f>SUM(F9:F326)</f>
        <v>1916840868.76</v>
      </c>
      <c r="G8" s="41"/>
      <c r="H8" s="41"/>
      <c r="I8" s="42" t="s">
        <v>325</v>
      </c>
    </row>
    <row r="9" spans="1:14" s="42" customFormat="1" x14ac:dyDescent="0.2">
      <c r="A9" s="55" t="s">
        <v>333</v>
      </c>
      <c r="B9" s="56"/>
      <c r="C9" s="57"/>
      <c r="D9" s="58"/>
      <c r="E9" s="59"/>
      <c r="F9" s="41"/>
      <c r="G9" s="41"/>
      <c r="H9" s="41"/>
    </row>
    <row r="10" spans="1:14" s="42" customFormat="1" ht="12.75" customHeight="1" x14ac:dyDescent="0.2">
      <c r="A10" s="60"/>
      <c r="B10" s="61" t="s">
        <v>334</v>
      </c>
      <c r="C10" s="62" t="s">
        <v>335</v>
      </c>
      <c r="D10" s="63">
        <v>43832</v>
      </c>
      <c r="E10" s="64">
        <f>5970000+662906000</f>
        <v>668876000</v>
      </c>
      <c r="F10" s="41"/>
      <c r="G10" s="45"/>
      <c r="H10" s="45">
        <v>668876000</v>
      </c>
      <c r="L10" s="65">
        <v>687954593.95000005</v>
      </c>
    </row>
    <row r="11" spans="1:14" s="42" customFormat="1" ht="12.75" customHeight="1" x14ac:dyDescent="0.2">
      <c r="A11" s="60"/>
      <c r="B11" s="61" t="s">
        <v>336</v>
      </c>
      <c r="C11" s="62" t="s">
        <v>335</v>
      </c>
      <c r="D11" s="63">
        <v>44228</v>
      </c>
      <c r="E11" s="64">
        <f>5972000+6605000</f>
        <v>12577000</v>
      </c>
      <c r="F11" s="41"/>
      <c r="G11" s="45"/>
      <c r="H11" s="45">
        <v>12577000</v>
      </c>
      <c r="L11" s="42">
        <f>+L10-E10</f>
        <v>19078593.950000048</v>
      </c>
    </row>
    <row r="12" spans="1:14" s="42" customFormat="1" ht="12.75" customHeight="1" x14ac:dyDescent="0.2">
      <c r="A12" s="60"/>
      <c r="B12" s="61" t="s">
        <v>337</v>
      </c>
      <c r="C12" s="62" t="s">
        <v>335</v>
      </c>
      <c r="D12" s="63">
        <v>44256</v>
      </c>
      <c r="E12" s="64">
        <v>14911000</v>
      </c>
      <c r="F12" s="41"/>
      <c r="G12" s="45"/>
      <c r="H12" s="45">
        <f>E12</f>
        <v>14911000</v>
      </c>
    </row>
    <row r="13" spans="1:14" s="42" customFormat="1" ht="12.75" customHeight="1" x14ac:dyDescent="0.2">
      <c r="A13" s="60"/>
      <c r="B13" s="61" t="s">
        <v>338</v>
      </c>
      <c r="C13" s="62" t="s">
        <v>339</v>
      </c>
      <c r="D13" s="63">
        <v>44287</v>
      </c>
      <c r="E13" s="64">
        <v>15370000</v>
      </c>
      <c r="F13" s="41"/>
      <c r="G13" s="45"/>
      <c r="H13" s="45">
        <f>E13</f>
        <v>15370000</v>
      </c>
    </row>
    <row r="14" spans="1:14" s="42" customFormat="1" ht="12.75" customHeight="1" x14ac:dyDescent="0.2">
      <c r="A14" s="60"/>
      <c r="B14" s="61" t="s">
        <v>340</v>
      </c>
      <c r="C14" s="62" t="s">
        <v>339</v>
      </c>
      <c r="D14" s="63">
        <v>44317</v>
      </c>
      <c r="E14" s="64">
        <v>29992000</v>
      </c>
      <c r="F14" s="41"/>
      <c r="G14" s="45"/>
      <c r="H14" s="45"/>
      <c r="L14" s="42">
        <v>5972000</v>
      </c>
      <c r="M14" s="42">
        <v>6605000</v>
      </c>
    </row>
    <row r="15" spans="1:14" s="42" customFormat="1" ht="12.75" customHeight="1" x14ac:dyDescent="0.2">
      <c r="A15" s="60"/>
      <c r="B15" s="61" t="s">
        <v>341</v>
      </c>
      <c r="C15" s="62" t="s">
        <v>339</v>
      </c>
      <c r="D15" s="63">
        <v>44348</v>
      </c>
      <c r="E15" s="64">
        <v>72382000</v>
      </c>
      <c r="F15" s="41"/>
      <c r="G15" s="45"/>
      <c r="H15" s="45"/>
    </row>
    <row r="16" spans="1:14" s="42" customFormat="1" ht="12.75" hidden="1" customHeight="1" x14ac:dyDescent="0.2">
      <c r="A16" s="60"/>
      <c r="B16" s="61" t="s">
        <v>342</v>
      </c>
      <c r="C16" s="62"/>
      <c r="D16" s="63"/>
      <c r="E16" s="64"/>
      <c r="F16" s="41"/>
    </row>
    <row r="17" spans="1:12" s="42" customFormat="1" ht="12.75" hidden="1" customHeight="1" x14ac:dyDescent="0.2">
      <c r="A17" s="60"/>
      <c r="B17" s="61" t="s">
        <v>343</v>
      </c>
      <c r="C17" s="62"/>
      <c r="D17" s="63"/>
      <c r="E17" s="64"/>
      <c r="F17" s="41"/>
    </row>
    <row r="18" spans="1:12" s="42" customFormat="1" x14ac:dyDescent="0.2">
      <c r="A18" s="60"/>
      <c r="B18" s="61"/>
      <c r="C18" s="62"/>
      <c r="D18" s="63"/>
      <c r="E18" s="64"/>
      <c r="F18" s="41"/>
      <c r="G18" s="41"/>
      <c r="H18" s="41"/>
      <c r="L18" s="41"/>
    </row>
    <row r="19" spans="1:12" s="42" customFormat="1" ht="15.75" customHeight="1" x14ac:dyDescent="0.2">
      <c r="A19" s="60"/>
      <c r="B19" s="152" t="s">
        <v>344</v>
      </c>
      <c r="C19" s="152"/>
      <c r="D19" s="66"/>
      <c r="E19" s="67">
        <f>SUM(E10:E18)</f>
        <v>814108000</v>
      </c>
      <c r="F19" s="45">
        <f>E19</f>
        <v>814108000</v>
      </c>
      <c r="G19" s="41"/>
      <c r="H19" s="41"/>
      <c r="I19" s="42">
        <f>SUM(H10:H19)</f>
        <v>711734000</v>
      </c>
      <c r="L19" s="41"/>
    </row>
    <row r="20" spans="1:12" s="42" customFormat="1" x14ac:dyDescent="0.2">
      <c r="A20" s="60"/>
      <c r="B20" s="68"/>
      <c r="C20" s="69"/>
      <c r="D20" s="70"/>
      <c r="E20" s="71"/>
      <c r="F20" s="41"/>
      <c r="G20" s="41"/>
      <c r="H20" s="41"/>
      <c r="L20" s="41"/>
    </row>
    <row r="21" spans="1:12" s="42" customFormat="1" x14ac:dyDescent="0.2">
      <c r="A21" s="60"/>
      <c r="B21" s="72" t="s">
        <v>345</v>
      </c>
      <c r="C21" s="73" t="s">
        <v>346</v>
      </c>
      <c r="D21" s="74">
        <v>44243</v>
      </c>
      <c r="E21" s="75">
        <v>30000</v>
      </c>
      <c r="F21" s="41"/>
      <c r="G21" s="45"/>
      <c r="H21" s="45">
        <v>30000</v>
      </c>
      <c r="L21" s="41"/>
    </row>
    <row r="22" spans="1:12" s="42" customFormat="1" x14ac:dyDescent="0.2">
      <c r="A22" s="60"/>
      <c r="B22" s="72" t="s">
        <v>347</v>
      </c>
      <c r="C22" s="73" t="s">
        <v>348</v>
      </c>
      <c r="D22" s="74">
        <v>44256</v>
      </c>
      <c r="E22" s="75">
        <v>28994.02</v>
      </c>
      <c r="F22" s="41"/>
      <c r="G22" s="45"/>
      <c r="H22" s="45">
        <v>28994.02</v>
      </c>
      <c r="L22" s="41"/>
    </row>
    <row r="23" spans="1:12" s="42" customFormat="1" x14ac:dyDescent="0.2">
      <c r="A23" s="60"/>
      <c r="B23" s="72"/>
      <c r="C23" s="76"/>
      <c r="D23" s="70"/>
      <c r="E23" s="71"/>
      <c r="F23" s="41"/>
      <c r="G23" s="41"/>
      <c r="H23" s="41"/>
      <c r="L23" s="41"/>
    </row>
    <row r="24" spans="1:12" s="42" customFormat="1" ht="12.75" customHeight="1" x14ac:dyDescent="0.2">
      <c r="A24" s="60"/>
      <c r="B24" s="163" t="s">
        <v>349</v>
      </c>
      <c r="C24" s="164"/>
      <c r="D24" s="165"/>
      <c r="E24" s="67">
        <f>SUM(E21:E23)</f>
        <v>58994.020000000004</v>
      </c>
      <c r="F24" s="45">
        <f>E24</f>
        <v>58994.020000000004</v>
      </c>
      <c r="G24" s="41"/>
      <c r="H24" s="41"/>
      <c r="I24" s="42">
        <f>SUM(H20:H23)</f>
        <v>58994.020000000004</v>
      </c>
      <c r="J24" s="42">
        <f>F24-I24</f>
        <v>0</v>
      </c>
    </row>
    <row r="25" spans="1:12" s="42" customFormat="1" x14ac:dyDescent="0.2">
      <c r="A25" s="60"/>
      <c r="B25" s="61"/>
      <c r="C25" s="76"/>
      <c r="D25" s="70"/>
      <c r="E25" s="77"/>
      <c r="F25" s="41"/>
      <c r="G25" s="45"/>
      <c r="H25" s="45"/>
      <c r="L25" s="41"/>
    </row>
    <row r="26" spans="1:12" s="42" customFormat="1" x14ac:dyDescent="0.2">
      <c r="A26" s="60"/>
      <c r="B26" s="61" t="s">
        <v>350</v>
      </c>
      <c r="C26" s="76">
        <v>202102263</v>
      </c>
      <c r="D26" s="70">
        <v>44231</v>
      </c>
      <c r="E26" s="77">
        <v>1562412</v>
      </c>
      <c r="F26" s="41"/>
      <c r="G26" s="45"/>
      <c r="H26" s="45">
        <v>1562412</v>
      </c>
      <c r="L26" s="41"/>
    </row>
    <row r="27" spans="1:12" s="42" customFormat="1" x14ac:dyDescent="0.2">
      <c r="A27" s="60"/>
      <c r="B27" s="61" t="s">
        <v>350</v>
      </c>
      <c r="C27" s="76">
        <v>202102296</v>
      </c>
      <c r="D27" s="70">
        <v>44235</v>
      </c>
      <c r="E27" s="77">
        <v>625000</v>
      </c>
      <c r="F27" s="41"/>
      <c r="G27" s="45"/>
      <c r="H27" s="45">
        <v>625000</v>
      </c>
      <c r="L27" s="41"/>
    </row>
    <row r="28" spans="1:12" s="42" customFormat="1" x14ac:dyDescent="0.2">
      <c r="A28" s="60"/>
      <c r="B28" s="61" t="s">
        <v>351</v>
      </c>
      <c r="C28" s="76">
        <v>202103004</v>
      </c>
      <c r="D28" s="70">
        <v>44256</v>
      </c>
      <c r="E28" s="77">
        <v>5526</v>
      </c>
      <c r="F28" s="41"/>
      <c r="G28" s="45"/>
      <c r="H28" s="45">
        <v>5526</v>
      </c>
      <c r="L28" s="41"/>
    </row>
    <row r="29" spans="1:12" s="42" customFormat="1" x14ac:dyDescent="0.2">
      <c r="A29" s="60"/>
      <c r="B29" s="61" t="s">
        <v>352</v>
      </c>
      <c r="C29" s="76">
        <v>202103082</v>
      </c>
      <c r="D29" s="70">
        <v>44257</v>
      </c>
      <c r="E29" s="77">
        <v>310000</v>
      </c>
      <c r="F29" s="41"/>
      <c r="G29" s="45"/>
      <c r="H29" s="45">
        <v>310000</v>
      </c>
      <c r="L29" s="41"/>
    </row>
    <row r="30" spans="1:12" s="42" customFormat="1" x14ac:dyDescent="0.2">
      <c r="A30" s="60"/>
      <c r="B30" s="61" t="s">
        <v>353</v>
      </c>
      <c r="C30" s="76">
        <v>202104003</v>
      </c>
      <c r="D30" s="70">
        <v>44293</v>
      </c>
      <c r="E30" s="77">
        <v>3000000</v>
      </c>
      <c r="F30" s="41"/>
      <c r="G30" s="45"/>
      <c r="H30" s="45">
        <v>3000000</v>
      </c>
      <c r="L30" s="41"/>
    </row>
    <row r="31" spans="1:12" s="42" customFormat="1" x14ac:dyDescent="0.2">
      <c r="A31" s="60"/>
      <c r="B31" s="61" t="s">
        <v>354</v>
      </c>
      <c r="C31" s="76">
        <v>202104004</v>
      </c>
      <c r="D31" s="70">
        <v>44293</v>
      </c>
      <c r="E31" s="77">
        <v>243888.48</v>
      </c>
      <c r="F31" s="41"/>
      <c r="G31" s="45"/>
      <c r="H31" s="45">
        <v>243888.48</v>
      </c>
      <c r="L31" s="41"/>
    </row>
    <row r="32" spans="1:12" s="42" customFormat="1" x14ac:dyDescent="0.2">
      <c r="A32" s="60"/>
      <c r="B32" s="61" t="s">
        <v>352</v>
      </c>
      <c r="C32" s="76">
        <v>202104163</v>
      </c>
      <c r="D32" s="74">
        <v>44299</v>
      </c>
      <c r="E32" s="75">
        <v>443240</v>
      </c>
      <c r="F32" s="41"/>
      <c r="G32" s="45"/>
      <c r="H32" s="45">
        <v>443240</v>
      </c>
      <c r="L32" s="41"/>
    </row>
    <row r="33" spans="1:12" s="42" customFormat="1" x14ac:dyDescent="0.2">
      <c r="A33" s="60"/>
      <c r="B33" s="61" t="s">
        <v>352</v>
      </c>
      <c r="C33" s="78" t="s">
        <v>355</v>
      </c>
      <c r="D33" s="70">
        <v>44320</v>
      </c>
      <c r="E33" s="77">
        <v>4000000</v>
      </c>
      <c r="F33" s="41"/>
      <c r="G33" s="45"/>
      <c r="H33" s="45">
        <v>4000000</v>
      </c>
      <c r="L33" s="41"/>
    </row>
    <row r="34" spans="1:12" s="42" customFormat="1" x14ac:dyDescent="0.2">
      <c r="A34" s="60"/>
      <c r="B34" s="61" t="s">
        <v>356</v>
      </c>
      <c r="C34" s="78" t="s">
        <v>357</v>
      </c>
      <c r="D34" s="70">
        <v>44348</v>
      </c>
      <c r="E34" s="77">
        <v>3000000</v>
      </c>
      <c r="F34" s="41"/>
      <c r="G34" s="45">
        <v>3000000</v>
      </c>
      <c r="H34" s="45">
        <v>3000000</v>
      </c>
      <c r="L34" s="41"/>
    </row>
    <row r="35" spans="1:12" s="42" customFormat="1" x14ac:dyDescent="0.2">
      <c r="A35" s="60"/>
      <c r="B35" s="61" t="s">
        <v>352</v>
      </c>
      <c r="C35" s="78" t="s">
        <v>358</v>
      </c>
      <c r="D35" s="70">
        <v>44351</v>
      </c>
      <c r="E35" s="77">
        <v>250000</v>
      </c>
      <c r="F35" s="41"/>
      <c r="G35" s="45">
        <v>250000</v>
      </c>
      <c r="H35" s="45">
        <v>250000</v>
      </c>
      <c r="L35" s="41"/>
    </row>
    <row r="36" spans="1:12" s="42" customFormat="1" hidden="1" x14ac:dyDescent="0.2">
      <c r="A36" s="60"/>
      <c r="B36" s="61"/>
      <c r="C36" s="78"/>
      <c r="D36" s="70"/>
      <c r="E36" s="77"/>
      <c r="F36" s="41"/>
      <c r="G36" s="45"/>
      <c r="H36" s="45"/>
      <c r="L36" s="41"/>
    </row>
    <row r="37" spans="1:12" s="42" customFormat="1" x14ac:dyDescent="0.2">
      <c r="A37" s="60"/>
      <c r="B37" s="72"/>
      <c r="C37" s="76"/>
      <c r="D37" s="70"/>
      <c r="E37" s="71"/>
      <c r="F37" s="41"/>
      <c r="G37" s="41"/>
      <c r="H37" s="41"/>
      <c r="L37" s="41"/>
    </row>
    <row r="38" spans="1:12" s="42" customFormat="1" ht="12.75" customHeight="1" x14ac:dyDescent="0.2">
      <c r="A38" s="60"/>
      <c r="B38" s="163" t="s">
        <v>359</v>
      </c>
      <c r="C38" s="164"/>
      <c r="D38" s="165"/>
      <c r="E38" s="67">
        <f>SUM(E26:E37)</f>
        <v>13440066.48</v>
      </c>
      <c r="F38" s="45">
        <f>E38</f>
        <v>13440066.48</v>
      </c>
      <c r="G38" s="41"/>
      <c r="H38" s="41"/>
      <c r="I38" s="42">
        <f>SUM(H25:H37)</f>
        <v>13440066.48</v>
      </c>
      <c r="J38" s="42">
        <f>F38-I38</f>
        <v>0</v>
      </c>
    </row>
    <row r="39" spans="1:12" s="42" customFormat="1" x14ac:dyDescent="0.2">
      <c r="A39" s="60"/>
      <c r="B39" s="72"/>
      <c r="C39" s="76"/>
      <c r="D39" s="70"/>
      <c r="E39" s="71"/>
      <c r="F39" s="41"/>
      <c r="G39" s="41"/>
      <c r="H39" s="41"/>
      <c r="L39" s="41"/>
    </row>
    <row r="40" spans="1:12" s="42" customFormat="1" x14ac:dyDescent="0.2">
      <c r="A40" s="60"/>
      <c r="B40" s="72" t="s">
        <v>360</v>
      </c>
      <c r="C40" s="76">
        <v>202101098</v>
      </c>
      <c r="D40" s="70">
        <v>44217</v>
      </c>
      <c r="E40" s="77">
        <v>63218</v>
      </c>
      <c r="F40" s="41"/>
      <c r="G40" s="45"/>
      <c r="H40" s="45">
        <v>63218</v>
      </c>
      <c r="L40" s="41"/>
    </row>
    <row r="41" spans="1:12" s="42" customFormat="1" x14ac:dyDescent="0.2">
      <c r="A41" s="60"/>
      <c r="B41" s="72" t="s">
        <v>360</v>
      </c>
      <c r="C41" s="76">
        <v>202102286</v>
      </c>
      <c r="D41" s="70">
        <v>44232</v>
      </c>
      <c r="E41" s="77">
        <v>45718</v>
      </c>
      <c r="F41" s="41"/>
      <c r="G41" s="45"/>
      <c r="H41" s="45">
        <v>45718</v>
      </c>
      <c r="L41" s="41"/>
    </row>
    <row r="42" spans="1:12" s="42" customFormat="1" x14ac:dyDescent="0.2">
      <c r="A42" s="60"/>
      <c r="B42" s="72" t="s">
        <v>361</v>
      </c>
      <c r="C42" s="76">
        <v>202103304</v>
      </c>
      <c r="D42" s="70">
        <v>44256</v>
      </c>
      <c r="E42" s="77">
        <v>42955.54</v>
      </c>
      <c r="F42" s="41"/>
      <c r="G42" s="45"/>
      <c r="H42" s="45">
        <v>42955.54</v>
      </c>
      <c r="L42" s="41"/>
    </row>
    <row r="43" spans="1:12" s="42" customFormat="1" x14ac:dyDescent="0.2">
      <c r="A43" s="60"/>
      <c r="B43" s="72" t="s">
        <v>362</v>
      </c>
      <c r="C43" s="76">
        <v>202103108</v>
      </c>
      <c r="D43" s="70">
        <v>44259</v>
      </c>
      <c r="E43" s="77">
        <v>95718</v>
      </c>
      <c r="F43" s="41"/>
      <c r="G43" s="45"/>
      <c r="H43" s="45">
        <v>95718</v>
      </c>
      <c r="L43" s="41"/>
    </row>
    <row r="44" spans="1:12" s="42" customFormat="1" x14ac:dyDescent="0.2">
      <c r="A44" s="60"/>
      <c r="B44" s="72" t="s">
        <v>362</v>
      </c>
      <c r="C44" s="76">
        <v>202104382</v>
      </c>
      <c r="D44" s="70">
        <v>44302</v>
      </c>
      <c r="E44" s="77">
        <v>45718</v>
      </c>
      <c r="F44" s="41"/>
      <c r="G44" s="45"/>
      <c r="H44" s="45">
        <v>45718</v>
      </c>
      <c r="L44" s="41"/>
    </row>
    <row r="45" spans="1:12" s="42" customFormat="1" x14ac:dyDescent="0.2">
      <c r="A45" s="60"/>
      <c r="B45" s="72" t="s">
        <v>362</v>
      </c>
      <c r="C45" s="76">
        <v>202105279</v>
      </c>
      <c r="D45" s="70">
        <v>44328</v>
      </c>
      <c r="E45" s="77">
        <v>92718</v>
      </c>
      <c r="F45" s="41"/>
      <c r="G45" s="45"/>
      <c r="H45" s="45">
        <v>92718</v>
      </c>
      <c r="L45" s="41"/>
    </row>
    <row r="46" spans="1:12" s="42" customFormat="1" hidden="1" x14ac:dyDescent="0.2">
      <c r="A46" s="60"/>
      <c r="B46" s="72"/>
      <c r="C46" s="76"/>
      <c r="D46" s="70"/>
      <c r="E46" s="77"/>
      <c r="F46" s="41"/>
      <c r="G46" s="45"/>
      <c r="H46" s="45"/>
      <c r="L46" s="41"/>
    </row>
    <row r="47" spans="1:12" s="42" customFormat="1" x14ac:dyDescent="0.2">
      <c r="A47" s="60"/>
      <c r="B47" s="72"/>
      <c r="C47" s="76"/>
      <c r="D47" s="70"/>
      <c r="E47" s="71"/>
      <c r="F47" s="41"/>
      <c r="G47" s="41"/>
      <c r="H47" s="41"/>
      <c r="L47" s="41"/>
    </row>
    <row r="48" spans="1:12" s="42" customFormat="1" ht="12.75" customHeight="1" x14ac:dyDescent="0.2">
      <c r="A48" s="60"/>
      <c r="B48" s="163" t="s">
        <v>363</v>
      </c>
      <c r="C48" s="164"/>
      <c r="D48" s="165"/>
      <c r="E48" s="67">
        <f>SUM(E40:E47)</f>
        <v>386045.54000000004</v>
      </c>
      <c r="F48" s="45">
        <f>E48</f>
        <v>386045.54000000004</v>
      </c>
      <c r="G48" s="41"/>
      <c r="H48" s="41"/>
      <c r="I48" s="42">
        <f>SUM(H39:H48)</f>
        <v>386045.54000000004</v>
      </c>
      <c r="J48" s="42">
        <f>F48-I48</f>
        <v>0</v>
      </c>
    </row>
    <row r="49" spans="1:12" s="42" customFormat="1" x14ac:dyDescent="0.2">
      <c r="A49" s="60"/>
      <c r="B49" s="72"/>
      <c r="C49" s="76"/>
      <c r="D49" s="70"/>
      <c r="E49" s="77"/>
      <c r="F49" s="41"/>
      <c r="G49" s="45"/>
      <c r="H49" s="45"/>
      <c r="L49" s="41"/>
    </row>
    <row r="50" spans="1:12" s="42" customFormat="1" x14ac:dyDescent="0.2">
      <c r="A50" s="60"/>
      <c r="B50" s="72" t="s">
        <v>364</v>
      </c>
      <c r="C50" s="76">
        <v>202102287</v>
      </c>
      <c r="D50" s="70">
        <v>44232</v>
      </c>
      <c r="E50" s="77">
        <v>300000</v>
      </c>
      <c r="F50" s="41"/>
      <c r="G50" s="45"/>
      <c r="H50" s="45">
        <v>300000</v>
      </c>
      <c r="L50" s="41"/>
    </row>
    <row r="51" spans="1:12" s="42" customFormat="1" hidden="1" x14ac:dyDescent="0.2">
      <c r="A51" s="60"/>
      <c r="B51" s="72"/>
      <c r="C51" s="76"/>
      <c r="D51" s="70"/>
      <c r="E51" s="77"/>
      <c r="F51" s="41"/>
      <c r="G51" s="45"/>
      <c r="H51" s="45"/>
      <c r="L51" s="41"/>
    </row>
    <row r="52" spans="1:12" s="42" customFormat="1" x14ac:dyDescent="0.2">
      <c r="A52" s="60"/>
      <c r="B52" s="72"/>
      <c r="C52" s="76"/>
      <c r="D52" s="70"/>
      <c r="E52" s="71"/>
      <c r="F52" s="41"/>
      <c r="G52" s="45"/>
      <c r="H52" s="45"/>
      <c r="L52" s="41"/>
    </row>
    <row r="53" spans="1:12" s="42" customFormat="1" x14ac:dyDescent="0.2">
      <c r="A53" s="60"/>
      <c r="B53" s="163" t="s">
        <v>365</v>
      </c>
      <c r="C53" s="164"/>
      <c r="D53" s="165"/>
      <c r="E53" s="67">
        <f>SUM(E50:E52)</f>
        <v>300000</v>
      </c>
      <c r="F53" s="45">
        <f>E53</f>
        <v>300000</v>
      </c>
      <c r="G53" s="45"/>
      <c r="H53" s="45"/>
      <c r="I53" s="42">
        <f>SUM(H49:H52)</f>
        <v>300000</v>
      </c>
      <c r="J53" s="42">
        <f>F53-I53</f>
        <v>0</v>
      </c>
      <c r="L53" s="41"/>
    </row>
    <row r="54" spans="1:12" s="42" customFormat="1" ht="12.75" customHeight="1" x14ac:dyDescent="0.2">
      <c r="A54" s="60"/>
      <c r="B54" s="72"/>
      <c r="C54" s="76"/>
      <c r="D54" s="70"/>
      <c r="E54" s="77"/>
      <c r="F54" s="41"/>
      <c r="G54" s="45"/>
      <c r="H54" s="45"/>
      <c r="L54" s="41"/>
    </row>
    <row r="55" spans="1:12" s="42" customFormat="1" ht="12.75" customHeight="1" x14ac:dyDescent="0.2">
      <c r="A55" s="60"/>
      <c r="B55" s="61" t="s">
        <v>366</v>
      </c>
      <c r="C55" s="73" t="s">
        <v>367</v>
      </c>
      <c r="D55" s="74">
        <v>44257</v>
      </c>
      <c r="E55" s="75">
        <v>243394</v>
      </c>
      <c r="F55" s="45"/>
      <c r="G55" s="41"/>
      <c r="H55" s="45">
        <v>243394</v>
      </c>
      <c r="L55" s="41"/>
    </row>
    <row r="56" spans="1:12" s="42" customFormat="1" ht="12.75" customHeight="1" x14ac:dyDescent="0.2">
      <c r="A56" s="60"/>
      <c r="B56" s="61" t="s">
        <v>366</v>
      </c>
      <c r="C56" s="78" t="s">
        <v>368</v>
      </c>
      <c r="D56" s="70">
        <v>44294</v>
      </c>
      <c r="E56" s="75">
        <v>402544</v>
      </c>
      <c r="F56" s="45"/>
      <c r="G56" s="45"/>
      <c r="H56" s="45">
        <v>402544</v>
      </c>
      <c r="L56" s="41"/>
    </row>
    <row r="57" spans="1:12" s="42" customFormat="1" ht="12.75" customHeight="1" x14ac:dyDescent="0.2">
      <c r="A57" s="60"/>
      <c r="B57" s="61" t="s">
        <v>366</v>
      </c>
      <c r="C57" s="73" t="s">
        <v>369</v>
      </c>
      <c r="D57" s="74">
        <v>44333</v>
      </c>
      <c r="E57" s="75">
        <v>276194</v>
      </c>
      <c r="F57" s="45"/>
      <c r="G57" s="45"/>
      <c r="H57" s="45">
        <v>276194</v>
      </c>
      <c r="L57" s="41"/>
    </row>
    <row r="58" spans="1:12" s="42" customFormat="1" ht="12.75" customHeight="1" x14ac:dyDescent="0.2">
      <c r="A58" s="60"/>
      <c r="B58" s="61" t="s">
        <v>366</v>
      </c>
      <c r="C58" s="78" t="s">
        <v>370</v>
      </c>
      <c r="D58" s="70">
        <v>44349</v>
      </c>
      <c r="E58" s="75">
        <v>216287.4</v>
      </c>
      <c r="F58" s="45"/>
      <c r="G58" s="45">
        <v>216287.4</v>
      </c>
      <c r="H58" s="45">
        <v>216287.4</v>
      </c>
      <c r="L58" s="41"/>
    </row>
    <row r="59" spans="1:12" s="42" customFormat="1" ht="10.5" customHeight="1" x14ac:dyDescent="0.2">
      <c r="A59" s="60"/>
      <c r="B59" s="61"/>
      <c r="C59" s="73"/>
      <c r="D59" s="74"/>
      <c r="E59" s="75"/>
      <c r="F59" s="45"/>
      <c r="G59" s="41"/>
      <c r="H59" s="45"/>
      <c r="L59" s="41"/>
    </row>
    <row r="60" spans="1:12" s="42" customFormat="1" ht="10.5" customHeight="1" x14ac:dyDescent="0.2">
      <c r="A60" s="60"/>
      <c r="B60" s="163" t="s">
        <v>371</v>
      </c>
      <c r="C60" s="164"/>
      <c r="D60" s="165"/>
      <c r="E60" s="67">
        <f>SUM(E55:E59)</f>
        <v>1138419.3999999999</v>
      </c>
      <c r="F60" s="45">
        <f>E60</f>
        <v>1138419.3999999999</v>
      </c>
      <c r="G60" s="41"/>
      <c r="H60" s="41"/>
      <c r="I60" s="42">
        <f>SUM(H55:H60)</f>
        <v>1138419.3999999999</v>
      </c>
      <c r="J60" s="42">
        <f>F60-I60</f>
        <v>0</v>
      </c>
      <c r="L60" s="41"/>
    </row>
    <row r="61" spans="1:12" s="42" customFormat="1" ht="14.25" customHeight="1" x14ac:dyDescent="0.2">
      <c r="A61" s="60"/>
      <c r="B61" s="72"/>
      <c r="C61" s="78"/>
      <c r="D61" s="70"/>
      <c r="E61" s="77"/>
      <c r="F61" s="41"/>
      <c r="G61" s="41"/>
      <c r="H61" s="41"/>
    </row>
    <row r="62" spans="1:12" s="42" customFormat="1" ht="14.25" customHeight="1" x14ac:dyDescent="0.2">
      <c r="A62" s="60"/>
      <c r="B62" s="61" t="s">
        <v>372</v>
      </c>
      <c r="C62" s="73" t="s">
        <v>373</v>
      </c>
      <c r="D62" s="74">
        <v>44323</v>
      </c>
      <c r="E62" s="75">
        <v>6215574</v>
      </c>
      <c r="F62" s="45"/>
      <c r="G62" s="45"/>
      <c r="H62" s="45">
        <v>6215574</v>
      </c>
      <c r="L62" s="41"/>
    </row>
    <row r="63" spans="1:12" s="42" customFormat="1" ht="14.25" customHeight="1" x14ac:dyDescent="0.2">
      <c r="A63" s="60"/>
      <c r="B63" s="61" t="s">
        <v>374</v>
      </c>
      <c r="C63" s="78" t="s">
        <v>375</v>
      </c>
      <c r="D63" s="70">
        <v>44348</v>
      </c>
      <c r="E63" s="75">
        <v>800000</v>
      </c>
      <c r="F63" s="45"/>
      <c r="G63" s="45">
        <v>800000</v>
      </c>
      <c r="H63" s="45">
        <v>800000</v>
      </c>
      <c r="L63" s="41"/>
    </row>
    <row r="64" spans="1:12" s="42" customFormat="1" ht="14.25" hidden="1" customHeight="1" x14ac:dyDescent="0.2">
      <c r="A64" s="60"/>
      <c r="B64" s="61"/>
      <c r="C64" s="73"/>
      <c r="D64" s="74"/>
      <c r="E64" s="75"/>
      <c r="F64" s="45"/>
      <c r="G64" s="45"/>
      <c r="H64" s="45"/>
      <c r="L64" s="41"/>
    </row>
    <row r="65" spans="1:12" s="42" customFormat="1" ht="10.5" hidden="1" customHeight="1" x14ac:dyDescent="0.2">
      <c r="A65" s="60"/>
      <c r="B65" s="61"/>
      <c r="C65" s="78"/>
      <c r="D65" s="70"/>
      <c r="E65" s="75"/>
      <c r="F65" s="45"/>
      <c r="G65" s="45"/>
      <c r="H65" s="45"/>
      <c r="L65" s="41"/>
    </row>
    <row r="66" spans="1:12" s="42" customFormat="1" ht="10.5" customHeight="1" x14ac:dyDescent="0.2">
      <c r="A66" s="60"/>
      <c r="B66" s="61"/>
      <c r="C66" s="73"/>
      <c r="D66" s="74"/>
      <c r="E66" s="75"/>
      <c r="F66" s="45"/>
      <c r="G66" s="41"/>
      <c r="H66" s="45"/>
      <c r="L66" s="41"/>
    </row>
    <row r="67" spans="1:12" s="42" customFormat="1" ht="10.5" customHeight="1" x14ac:dyDescent="0.2">
      <c r="A67" s="60"/>
      <c r="B67" s="163" t="s">
        <v>376</v>
      </c>
      <c r="C67" s="164"/>
      <c r="D67" s="165"/>
      <c r="E67" s="67">
        <f>SUM(E62:E66)</f>
        <v>7015574</v>
      </c>
      <c r="F67" s="45">
        <f>E67</f>
        <v>7015574</v>
      </c>
      <c r="G67" s="41"/>
      <c r="H67" s="41"/>
      <c r="I67" s="42">
        <f>SUM(H62:H67)</f>
        <v>7015574</v>
      </c>
      <c r="J67" s="42">
        <f>F67-I67</f>
        <v>0</v>
      </c>
      <c r="L67" s="41"/>
    </row>
    <row r="68" spans="1:12" s="42" customFormat="1" ht="12.75" customHeight="1" x14ac:dyDescent="0.2">
      <c r="A68" s="60"/>
      <c r="B68" s="72"/>
      <c r="C68" s="78"/>
      <c r="D68" s="70"/>
      <c r="E68" s="77"/>
      <c r="F68" s="41"/>
      <c r="G68" s="41"/>
      <c r="H68" s="41"/>
    </row>
    <row r="69" spans="1:12" s="42" customFormat="1" ht="12.75" hidden="1" customHeight="1" x14ac:dyDescent="0.2">
      <c r="A69" s="60"/>
      <c r="B69" s="72"/>
      <c r="C69" s="78"/>
      <c r="D69" s="70"/>
      <c r="E69" s="77"/>
      <c r="F69" s="41"/>
      <c r="G69" s="41"/>
      <c r="H69" s="41"/>
    </row>
    <row r="70" spans="1:12" s="42" customFormat="1" ht="12.75" hidden="1" customHeight="1" x14ac:dyDescent="0.2">
      <c r="A70" s="60"/>
      <c r="B70" s="72"/>
      <c r="C70" s="78"/>
      <c r="D70" s="70"/>
      <c r="E70" s="77"/>
      <c r="F70" s="41"/>
      <c r="G70" s="41"/>
      <c r="H70" s="41"/>
    </row>
    <row r="71" spans="1:12" s="42" customFormat="1" ht="12.75" hidden="1" customHeight="1" x14ac:dyDescent="0.2">
      <c r="A71" s="60"/>
      <c r="B71" s="72"/>
      <c r="C71" s="78"/>
      <c r="D71" s="70"/>
      <c r="E71" s="77"/>
      <c r="F71" s="41"/>
      <c r="G71" s="41"/>
      <c r="H71" s="41"/>
    </row>
    <row r="72" spans="1:12" s="42" customFormat="1" ht="12.75" hidden="1" customHeight="1" x14ac:dyDescent="0.2">
      <c r="A72" s="60"/>
      <c r="B72" s="72"/>
      <c r="C72" s="78"/>
      <c r="D72" s="70"/>
      <c r="E72" s="77"/>
      <c r="F72" s="41"/>
      <c r="G72" s="41"/>
      <c r="H72" s="41"/>
    </row>
    <row r="73" spans="1:12" s="42" customFormat="1" ht="12.75" customHeight="1" x14ac:dyDescent="0.2">
      <c r="A73" s="60"/>
      <c r="B73" s="72" t="s">
        <v>377</v>
      </c>
      <c r="C73" s="78" t="s">
        <v>378</v>
      </c>
      <c r="D73" s="70">
        <v>44223</v>
      </c>
      <c r="E73" s="77">
        <v>9163399.4499999993</v>
      </c>
      <c r="F73" s="41"/>
      <c r="G73" s="45"/>
      <c r="H73" s="45">
        <v>9163399.4499999993</v>
      </c>
    </row>
    <row r="74" spans="1:12" s="42" customFormat="1" ht="12.75" customHeight="1" x14ac:dyDescent="0.2">
      <c r="A74" s="60"/>
      <c r="B74" s="72" t="s">
        <v>379</v>
      </c>
      <c r="C74" s="78" t="s">
        <v>380</v>
      </c>
      <c r="D74" s="70">
        <v>44253</v>
      </c>
      <c r="E74" s="77">
        <v>744000</v>
      </c>
      <c r="F74" s="41"/>
      <c r="G74" s="45"/>
      <c r="H74" s="45">
        <v>744000</v>
      </c>
    </row>
    <row r="75" spans="1:12" s="42" customFormat="1" ht="12.75" customHeight="1" x14ac:dyDescent="0.2">
      <c r="A75" s="60"/>
      <c r="B75" s="72" t="s">
        <v>381</v>
      </c>
      <c r="C75" s="78" t="s">
        <v>380</v>
      </c>
      <c r="D75" s="70">
        <v>44253</v>
      </c>
      <c r="E75" s="77">
        <v>10145582.41</v>
      </c>
      <c r="F75" s="41"/>
      <c r="G75" s="45"/>
      <c r="H75" s="45">
        <v>10145582.41</v>
      </c>
    </row>
    <row r="76" spans="1:12" s="42" customFormat="1" ht="12.75" customHeight="1" x14ac:dyDescent="0.2">
      <c r="A76" s="60"/>
      <c r="B76" s="72" t="s">
        <v>377</v>
      </c>
      <c r="C76" s="78" t="s">
        <v>380</v>
      </c>
      <c r="D76" s="70">
        <v>44253</v>
      </c>
      <c r="E76" s="77">
        <v>3814006</v>
      </c>
      <c r="F76" s="41"/>
      <c r="G76" s="45"/>
      <c r="H76" s="45">
        <v>3814006</v>
      </c>
    </row>
    <row r="77" spans="1:12" s="42" customFormat="1" ht="12.75" customHeight="1" x14ac:dyDescent="0.2">
      <c r="A77" s="60"/>
      <c r="B77" s="72" t="s">
        <v>381</v>
      </c>
      <c r="C77" s="78" t="s">
        <v>382</v>
      </c>
      <c r="D77" s="70">
        <v>44302</v>
      </c>
      <c r="E77" s="77">
        <v>17171164.82</v>
      </c>
      <c r="F77" s="41"/>
      <c r="G77" s="45"/>
      <c r="H77" s="45">
        <v>17171164.82</v>
      </c>
    </row>
    <row r="78" spans="1:12" s="42" customFormat="1" ht="12.75" customHeight="1" x14ac:dyDescent="0.2">
      <c r="A78" s="60"/>
      <c r="B78" s="72" t="s">
        <v>379</v>
      </c>
      <c r="C78" s="78" t="s">
        <v>382</v>
      </c>
      <c r="D78" s="70">
        <v>44302</v>
      </c>
      <c r="E78" s="77">
        <v>10939704.92</v>
      </c>
      <c r="F78" s="41"/>
      <c r="G78" s="45"/>
      <c r="H78" s="45">
        <v>10939704.92</v>
      </c>
    </row>
    <row r="79" spans="1:12" s="42" customFormat="1" ht="12.75" customHeight="1" x14ac:dyDescent="0.2">
      <c r="A79" s="60"/>
      <c r="B79" s="72" t="s">
        <v>383</v>
      </c>
      <c r="C79" s="78" t="s">
        <v>382</v>
      </c>
      <c r="D79" s="70">
        <v>44302</v>
      </c>
      <c r="E79" s="77">
        <v>1566616.67</v>
      </c>
      <c r="F79" s="41"/>
      <c r="G79" s="45"/>
      <c r="H79" s="45">
        <v>1566616.67</v>
      </c>
    </row>
    <row r="80" spans="1:12" s="42" customFormat="1" ht="12.75" customHeight="1" x14ac:dyDescent="0.2">
      <c r="A80" s="60"/>
      <c r="B80" s="72" t="s">
        <v>381</v>
      </c>
      <c r="C80" s="78" t="s">
        <v>384</v>
      </c>
      <c r="D80" s="70">
        <v>44337</v>
      </c>
      <c r="E80" s="77">
        <v>15472873.41</v>
      </c>
      <c r="F80" s="41"/>
      <c r="G80" s="45"/>
      <c r="H80" s="45">
        <v>15472873.41</v>
      </c>
    </row>
    <row r="81" spans="1:10" s="42" customFormat="1" ht="12.75" customHeight="1" x14ac:dyDescent="0.2">
      <c r="A81" s="60"/>
      <c r="B81" s="72" t="s">
        <v>379</v>
      </c>
      <c r="C81" s="78" t="s">
        <v>384</v>
      </c>
      <c r="D81" s="70">
        <v>44337</v>
      </c>
      <c r="E81" s="77">
        <v>4622463.13</v>
      </c>
      <c r="F81" s="41"/>
      <c r="G81" s="45"/>
      <c r="H81" s="45">
        <v>4622463.13</v>
      </c>
    </row>
    <row r="82" spans="1:10" s="42" customFormat="1" ht="12.75" customHeight="1" x14ac:dyDescent="0.2">
      <c r="A82" s="60"/>
      <c r="B82" s="72" t="s">
        <v>385</v>
      </c>
      <c r="C82" s="78" t="s">
        <v>384</v>
      </c>
      <c r="D82" s="70">
        <v>44337</v>
      </c>
      <c r="E82" s="77">
        <v>270279.17</v>
      </c>
      <c r="F82" s="41"/>
      <c r="G82" s="45"/>
      <c r="H82" s="45">
        <v>270279.17</v>
      </c>
    </row>
    <row r="83" spans="1:10" s="42" customFormat="1" ht="12.75" hidden="1" customHeight="1" x14ac:dyDescent="0.2">
      <c r="A83" s="60"/>
      <c r="B83" s="79"/>
      <c r="C83" s="78"/>
      <c r="D83" s="70"/>
      <c r="E83" s="77"/>
      <c r="F83" s="41"/>
      <c r="G83" s="45"/>
      <c r="H83" s="45"/>
    </row>
    <row r="84" spans="1:10" s="42" customFormat="1" ht="12.75" customHeight="1" x14ac:dyDescent="0.2">
      <c r="A84" s="60"/>
      <c r="B84" s="80"/>
      <c r="C84" s="81"/>
      <c r="D84" s="82"/>
      <c r="E84" s="77"/>
      <c r="F84" s="41"/>
      <c r="G84" s="41"/>
      <c r="H84" s="41"/>
    </row>
    <row r="85" spans="1:10" s="42" customFormat="1" ht="12.75" customHeight="1" x14ac:dyDescent="0.2">
      <c r="A85" s="60"/>
      <c r="B85" s="163" t="s">
        <v>386</v>
      </c>
      <c r="C85" s="164"/>
      <c r="D85" s="165"/>
      <c r="E85" s="67">
        <f>SUM(E73:E84)</f>
        <v>73910089.980000004</v>
      </c>
      <c r="F85" s="45">
        <f>E85</f>
        <v>73910089.980000004</v>
      </c>
      <c r="G85" s="41"/>
      <c r="H85" s="41"/>
      <c r="I85" s="42">
        <f>SUM(H73:H85)</f>
        <v>73910089.980000004</v>
      </c>
      <c r="J85" s="42">
        <f>F85-I85</f>
        <v>0</v>
      </c>
    </row>
    <row r="86" spans="1:10" s="42" customFormat="1" ht="12.75" customHeight="1" x14ac:dyDescent="0.2">
      <c r="A86" s="60"/>
      <c r="B86" s="83"/>
      <c r="C86" s="83"/>
      <c r="D86" s="84"/>
      <c r="E86" s="71"/>
      <c r="F86" s="41"/>
      <c r="G86" s="45"/>
      <c r="H86" s="45"/>
    </row>
    <row r="87" spans="1:10" s="42" customFormat="1" ht="12.75" customHeight="1" x14ac:dyDescent="0.2">
      <c r="A87" s="60"/>
      <c r="B87" s="61" t="s">
        <v>387</v>
      </c>
      <c r="C87" s="73" t="s">
        <v>388</v>
      </c>
      <c r="D87" s="74">
        <v>44228</v>
      </c>
      <c r="E87" s="75">
        <v>318962.5</v>
      </c>
      <c r="F87" s="41"/>
      <c r="G87" s="45"/>
      <c r="H87" s="45">
        <v>318962.5</v>
      </c>
    </row>
    <row r="88" spans="1:10" s="42" customFormat="1" ht="12.75" customHeight="1" x14ac:dyDescent="0.2">
      <c r="A88" s="60"/>
      <c r="B88" s="61" t="s">
        <v>389</v>
      </c>
      <c r="C88" s="78" t="s">
        <v>348</v>
      </c>
      <c r="D88" s="70">
        <v>44256</v>
      </c>
      <c r="E88" s="77">
        <v>7145627.7400000002</v>
      </c>
      <c r="F88" s="41"/>
      <c r="G88" s="45"/>
      <c r="H88" s="45">
        <v>7145627.7400000002</v>
      </c>
    </row>
    <row r="89" spans="1:10" s="42" customFormat="1" ht="12.75" customHeight="1" x14ac:dyDescent="0.2">
      <c r="A89" s="60"/>
      <c r="B89" s="61" t="s">
        <v>387</v>
      </c>
      <c r="C89" s="78" t="s">
        <v>390</v>
      </c>
      <c r="D89" s="70">
        <v>44256</v>
      </c>
      <c r="E89" s="77">
        <v>293356.25</v>
      </c>
      <c r="F89" s="41"/>
      <c r="G89" s="45"/>
      <c r="H89" s="45">
        <v>293356.25</v>
      </c>
    </row>
    <row r="90" spans="1:10" s="42" customFormat="1" ht="12.75" customHeight="1" x14ac:dyDescent="0.2">
      <c r="A90" s="60"/>
      <c r="B90" s="61" t="s">
        <v>387</v>
      </c>
      <c r="C90" s="73" t="s">
        <v>391</v>
      </c>
      <c r="D90" s="74">
        <v>44294</v>
      </c>
      <c r="E90" s="75">
        <v>1372631.25</v>
      </c>
      <c r="F90" s="41"/>
      <c r="G90" s="45"/>
      <c r="H90" s="45">
        <v>1372631.25</v>
      </c>
    </row>
    <row r="91" spans="1:10" s="42" customFormat="1" ht="12.75" customHeight="1" x14ac:dyDescent="0.2">
      <c r="A91" s="60"/>
      <c r="B91" s="61" t="s">
        <v>392</v>
      </c>
      <c r="C91" s="73" t="s">
        <v>393</v>
      </c>
      <c r="D91" s="74">
        <v>44294</v>
      </c>
      <c r="E91" s="75">
        <v>155785</v>
      </c>
      <c r="F91" s="41"/>
      <c r="G91" s="45"/>
      <c r="H91" s="45">
        <v>155785</v>
      </c>
    </row>
    <row r="92" spans="1:10" s="42" customFormat="1" ht="12.75" customHeight="1" x14ac:dyDescent="0.2">
      <c r="A92" s="60"/>
      <c r="B92" s="61" t="s">
        <v>394</v>
      </c>
      <c r="C92" s="76">
        <v>202104430</v>
      </c>
      <c r="D92" s="74">
        <v>44308</v>
      </c>
      <c r="E92" s="75">
        <v>90000</v>
      </c>
      <c r="F92" s="41"/>
      <c r="G92" s="45"/>
      <c r="H92" s="45">
        <v>90000</v>
      </c>
    </row>
    <row r="93" spans="1:10" s="42" customFormat="1" ht="12.75" customHeight="1" x14ac:dyDescent="0.2">
      <c r="A93" s="60"/>
      <c r="B93" s="61" t="s">
        <v>395</v>
      </c>
      <c r="C93" s="76">
        <v>202105001</v>
      </c>
      <c r="D93" s="74">
        <v>44319</v>
      </c>
      <c r="E93" s="75">
        <v>76555000</v>
      </c>
      <c r="F93" s="41"/>
      <c r="G93" s="45"/>
      <c r="H93" s="45">
        <v>76555000</v>
      </c>
    </row>
    <row r="94" spans="1:10" s="42" customFormat="1" ht="12.75" customHeight="1" x14ac:dyDescent="0.2">
      <c r="A94" s="60"/>
      <c r="B94" s="61" t="s">
        <v>396</v>
      </c>
      <c r="C94" s="76">
        <v>202105209</v>
      </c>
      <c r="D94" s="74">
        <v>44326</v>
      </c>
      <c r="E94" s="75">
        <v>446530</v>
      </c>
      <c r="F94" s="41"/>
      <c r="G94" s="45"/>
      <c r="H94" s="45">
        <v>446530</v>
      </c>
    </row>
    <row r="95" spans="1:10" s="42" customFormat="1" ht="12.75" customHeight="1" x14ac:dyDescent="0.2">
      <c r="A95" s="60"/>
      <c r="B95" s="61" t="s">
        <v>396</v>
      </c>
      <c r="C95" s="76">
        <v>202105262</v>
      </c>
      <c r="D95" s="74">
        <v>44328</v>
      </c>
      <c r="E95" s="75">
        <v>959666.05</v>
      </c>
      <c r="F95" s="41"/>
      <c r="G95" s="45"/>
      <c r="H95" s="45">
        <v>959666.05</v>
      </c>
    </row>
    <row r="96" spans="1:10" s="42" customFormat="1" ht="12.75" customHeight="1" x14ac:dyDescent="0.2">
      <c r="A96" s="60"/>
      <c r="B96" s="61" t="s">
        <v>387</v>
      </c>
      <c r="C96" s="76">
        <v>202105360</v>
      </c>
      <c r="D96" s="74">
        <v>44337</v>
      </c>
      <c r="E96" s="75">
        <v>187981.25</v>
      </c>
      <c r="F96" s="41"/>
      <c r="G96" s="45"/>
      <c r="H96" s="45">
        <v>187981.25</v>
      </c>
    </row>
    <row r="97" spans="1:12" s="42" customFormat="1" ht="12.75" customHeight="1" x14ac:dyDescent="0.2">
      <c r="A97" s="60"/>
      <c r="B97" s="61" t="s">
        <v>392</v>
      </c>
      <c r="C97" s="73" t="s">
        <v>397</v>
      </c>
      <c r="D97" s="74">
        <v>44337</v>
      </c>
      <c r="E97" s="75">
        <v>40821.25</v>
      </c>
      <c r="F97" s="41"/>
      <c r="G97" s="45"/>
      <c r="H97" s="45">
        <v>40821.25</v>
      </c>
    </row>
    <row r="98" spans="1:12" s="42" customFormat="1" ht="12.75" customHeight="1" x14ac:dyDescent="0.2">
      <c r="A98" s="60"/>
      <c r="B98" s="61" t="s">
        <v>387</v>
      </c>
      <c r="C98" s="78" t="s">
        <v>398</v>
      </c>
      <c r="D98" s="70">
        <v>44349</v>
      </c>
      <c r="E98" s="77">
        <v>2089156.25</v>
      </c>
      <c r="F98" s="41"/>
      <c r="G98" s="45">
        <v>2089156.25</v>
      </c>
      <c r="H98" s="45">
        <v>2089156.25</v>
      </c>
    </row>
    <row r="99" spans="1:12" s="42" customFormat="1" ht="12.75" customHeight="1" x14ac:dyDescent="0.2">
      <c r="A99" s="60"/>
      <c r="B99" s="61" t="s">
        <v>392</v>
      </c>
      <c r="C99" s="73" t="s">
        <v>399</v>
      </c>
      <c r="D99" s="74">
        <v>44350</v>
      </c>
      <c r="E99" s="75">
        <v>40821.25</v>
      </c>
      <c r="F99" s="41"/>
      <c r="G99" s="45">
        <v>40821.25</v>
      </c>
      <c r="H99" s="45">
        <v>40821.25</v>
      </c>
    </row>
    <row r="100" spans="1:12" s="42" customFormat="1" ht="12.75" hidden="1" customHeight="1" x14ac:dyDescent="0.2">
      <c r="A100" s="60"/>
      <c r="B100" s="61"/>
      <c r="C100" s="78"/>
      <c r="D100" s="70"/>
      <c r="E100" s="77"/>
      <c r="F100" s="41"/>
      <c r="G100" s="45"/>
      <c r="H100" s="45"/>
    </row>
    <row r="101" spans="1:12" s="42" customFormat="1" ht="12.75" hidden="1" customHeight="1" x14ac:dyDescent="0.2">
      <c r="A101" s="60"/>
      <c r="B101" s="61"/>
      <c r="C101" s="78"/>
      <c r="D101" s="70"/>
      <c r="E101" s="77"/>
      <c r="F101" s="41"/>
      <c r="G101" s="45"/>
      <c r="H101" s="45"/>
    </row>
    <row r="102" spans="1:12" s="42" customFormat="1" ht="12.75" customHeight="1" x14ac:dyDescent="0.2">
      <c r="A102" s="60"/>
      <c r="B102" s="61"/>
      <c r="C102" s="73"/>
      <c r="D102" s="74"/>
      <c r="E102" s="75"/>
      <c r="F102" s="41"/>
      <c r="G102" s="41"/>
      <c r="H102" s="41"/>
      <c r="I102" s="41"/>
      <c r="J102" s="41"/>
      <c r="L102" s="41"/>
    </row>
    <row r="103" spans="1:12" s="42" customFormat="1" ht="10.5" customHeight="1" x14ac:dyDescent="0.2">
      <c r="A103" s="60"/>
      <c r="B103" s="152" t="s">
        <v>400</v>
      </c>
      <c r="C103" s="152"/>
      <c r="D103" s="152"/>
      <c r="E103" s="67">
        <f>SUM(E87:E102)</f>
        <v>89696338.789999992</v>
      </c>
      <c r="F103" s="45">
        <f>E103</f>
        <v>89696338.789999992</v>
      </c>
      <c r="G103" s="41"/>
      <c r="H103" s="41"/>
      <c r="I103" s="42">
        <f>SUM(H86:H103)</f>
        <v>89696338.789999992</v>
      </c>
      <c r="J103" s="42">
        <f>F103-I103</f>
        <v>0</v>
      </c>
      <c r="L103" s="41"/>
    </row>
    <row r="104" spans="1:12" s="42" customFormat="1" ht="10.5" customHeight="1" x14ac:dyDescent="0.2">
      <c r="A104" s="60"/>
      <c r="B104" s="83"/>
      <c r="C104" s="83"/>
      <c r="D104" s="83"/>
      <c r="E104" s="71"/>
      <c r="F104" s="45"/>
      <c r="G104" s="41"/>
      <c r="H104" s="41"/>
      <c r="L104" s="41"/>
    </row>
    <row r="105" spans="1:12" s="42" customFormat="1" ht="12.75" customHeight="1" x14ac:dyDescent="0.2">
      <c r="A105" s="60"/>
      <c r="B105" s="61" t="s">
        <v>401</v>
      </c>
      <c r="C105" s="76">
        <v>202105136</v>
      </c>
      <c r="D105" s="74">
        <v>44322</v>
      </c>
      <c r="E105" s="75">
        <v>150750</v>
      </c>
      <c r="F105" s="41"/>
      <c r="H105" s="45">
        <v>150750</v>
      </c>
    </row>
    <row r="106" spans="1:12" s="42" customFormat="1" ht="12.75" hidden="1" customHeight="1" x14ac:dyDescent="0.2">
      <c r="A106" s="60"/>
      <c r="B106" s="61"/>
      <c r="C106" s="78"/>
      <c r="D106" s="70"/>
      <c r="E106" s="77"/>
      <c r="F106" s="41"/>
      <c r="G106" s="45"/>
      <c r="H106" s="45"/>
    </row>
    <row r="107" spans="1:12" s="42" customFormat="1" ht="12.75" customHeight="1" x14ac:dyDescent="0.2">
      <c r="A107" s="60"/>
      <c r="B107" s="61"/>
      <c r="C107" s="73"/>
      <c r="D107" s="74"/>
      <c r="E107" s="75"/>
      <c r="F107" s="41"/>
      <c r="G107" s="41"/>
      <c r="H107" s="41"/>
      <c r="I107" s="41"/>
      <c r="J107" s="41"/>
      <c r="L107" s="41"/>
    </row>
    <row r="108" spans="1:12" s="42" customFormat="1" ht="10.5" customHeight="1" x14ac:dyDescent="0.2">
      <c r="A108" s="60"/>
      <c r="B108" s="152" t="s">
        <v>402</v>
      </c>
      <c r="C108" s="152"/>
      <c r="D108" s="152"/>
      <c r="E108" s="67">
        <f>SUM(E105:E107)</f>
        <v>150750</v>
      </c>
      <c r="F108" s="45">
        <f>E108</f>
        <v>150750</v>
      </c>
      <c r="G108" s="41"/>
      <c r="H108" s="41"/>
      <c r="I108" s="42">
        <f>SUM(H104:H107)</f>
        <v>150750</v>
      </c>
      <c r="J108" s="42">
        <f>F108-I108</f>
        <v>0</v>
      </c>
      <c r="L108" s="41"/>
    </row>
    <row r="109" spans="1:12" s="42" customFormat="1" ht="10.5" customHeight="1" x14ac:dyDescent="0.2">
      <c r="A109" s="60"/>
      <c r="B109" s="83"/>
      <c r="C109" s="83"/>
      <c r="D109" s="83"/>
      <c r="E109" s="71"/>
      <c r="F109" s="45"/>
      <c r="G109" s="41"/>
      <c r="H109" s="41"/>
      <c r="L109" s="41"/>
    </row>
    <row r="110" spans="1:12" s="42" customFormat="1" ht="12.75" customHeight="1" x14ac:dyDescent="0.2">
      <c r="A110" s="60"/>
      <c r="B110" s="61" t="s">
        <v>403</v>
      </c>
      <c r="C110" s="78" t="s">
        <v>404</v>
      </c>
      <c r="D110" s="70">
        <v>44251</v>
      </c>
      <c r="E110" s="77">
        <v>4005083</v>
      </c>
      <c r="F110" s="41"/>
      <c r="G110" s="45"/>
      <c r="H110" s="45">
        <v>4005083</v>
      </c>
    </row>
    <row r="111" spans="1:12" s="42" customFormat="1" ht="12.75" customHeight="1" x14ac:dyDescent="0.2">
      <c r="A111" s="60"/>
      <c r="B111" s="61" t="s">
        <v>405</v>
      </c>
      <c r="C111" s="78" t="s">
        <v>348</v>
      </c>
      <c r="D111" s="70">
        <v>44256</v>
      </c>
      <c r="E111" s="77">
        <v>478079.31</v>
      </c>
      <c r="F111" s="41"/>
      <c r="G111" s="45"/>
      <c r="H111" s="45">
        <v>478079.31</v>
      </c>
    </row>
    <row r="112" spans="1:12" s="42" customFormat="1" ht="12.75" customHeight="1" x14ac:dyDescent="0.2">
      <c r="A112" s="60"/>
      <c r="B112" s="61" t="s">
        <v>403</v>
      </c>
      <c r="C112" s="78" t="s">
        <v>406</v>
      </c>
      <c r="D112" s="70">
        <v>44260</v>
      </c>
      <c r="E112" s="77">
        <v>2043458</v>
      </c>
      <c r="F112" s="41"/>
      <c r="G112" s="45"/>
      <c r="H112" s="45">
        <v>2043458</v>
      </c>
    </row>
    <row r="113" spans="1:12" s="42" customFormat="1" ht="12.75" customHeight="1" x14ac:dyDescent="0.2">
      <c r="A113" s="60"/>
      <c r="B113" s="61" t="s">
        <v>403</v>
      </c>
      <c r="C113" s="78" t="s">
        <v>407</v>
      </c>
      <c r="D113" s="70">
        <v>44294</v>
      </c>
      <c r="E113" s="77">
        <v>2508191</v>
      </c>
      <c r="F113" s="41"/>
      <c r="G113" s="45"/>
      <c r="H113" s="45">
        <v>2508191</v>
      </c>
    </row>
    <row r="114" spans="1:12" s="42" customFormat="1" ht="12.75" customHeight="1" x14ac:dyDescent="0.2">
      <c r="A114" s="60"/>
      <c r="B114" s="61" t="s">
        <v>408</v>
      </c>
      <c r="C114" s="76">
        <v>202104543</v>
      </c>
      <c r="D114" s="70">
        <v>44314</v>
      </c>
      <c r="E114" s="77">
        <v>355333.36</v>
      </c>
      <c r="F114" s="41"/>
      <c r="G114" s="45"/>
      <c r="H114" s="45">
        <v>355333.36</v>
      </c>
    </row>
    <row r="115" spans="1:12" s="42" customFormat="1" ht="12.75" customHeight="1" x14ac:dyDescent="0.2">
      <c r="A115" s="60"/>
      <c r="B115" s="61" t="s">
        <v>403</v>
      </c>
      <c r="C115" s="76">
        <v>202105176</v>
      </c>
      <c r="D115" s="70">
        <v>44323</v>
      </c>
      <c r="E115" s="77">
        <v>2538890</v>
      </c>
      <c r="F115" s="41"/>
      <c r="G115" s="45"/>
      <c r="H115" s="45">
        <v>2538890</v>
      </c>
    </row>
    <row r="116" spans="1:12" s="42" customFormat="1" ht="12.75" customHeight="1" x14ac:dyDescent="0.2">
      <c r="A116" s="60"/>
      <c r="B116" s="61" t="s">
        <v>409</v>
      </c>
      <c r="C116" s="76">
        <v>202105409</v>
      </c>
      <c r="D116" s="70">
        <v>44342</v>
      </c>
      <c r="E116" s="77">
        <v>355333.33</v>
      </c>
      <c r="F116" s="41"/>
      <c r="G116" s="45"/>
      <c r="H116" s="45">
        <v>355333.33</v>
      </c>
    </row>
    <row r="117" spans="1:12" s="42" customFormat="1" ht="12.75" customHeight="1" x14ac:dyDescent="0.2">
      <c r="A117" s="60"/>
      <c r="B117" s="61" t="s">
        <v>409</v>
      </c>
      <c r="C117" s="76">
        <v>202106180</v>
      </c>
      <c r="D117" s="70">
        <v>44351</v>
      </c>
      <c r="E117" s="77">
        <v>355333.33</v>
      </c>
      <c r="F117" s="41"/>
      <c r="G117" s="45">
        <v>355333.33</v>
      </c>
      <c r="H117" s="45">
        <v>355333.33</v>
      </c>
    </row>
    <row r="118" spans="1:12" s="42" customFormat="1" ht="12.75" customHeight="1" x14ac:dyDescent="0.2">
      <c r="A118" s="60"/>
      <c r="B118" s="61" t="s">
        <v>403</v>
      </c>
      <c r="C118" s="76">
        <v>202106321</v>
      </c>
      <c r="D118" s="74">
        <v>44354</v>
      </c>
      <c r="E118" s="75">
        <v>2575102</v>
      </c>
      <c r="F118" s="41"/>
      <c r="G118" s="45">
        <v>2575102</v>
      </c>
      <c r="H118" s="45">
        <v>2575102</v>
      </c>
    </row>
    <row r="119" spans="1:12" s="42" customFormat="1" ht="12.75" hidden="1" customHeight="1" x14ac:dyDescent="0.2">
      <c r="A119" s="60"/>
      <c r="B119" s="61"/>
      <c r="C119" s="76"/>
      <c r="D119" s="70"/>
      <c r="E119" s="77"/>
      <c r="F119" s="41"/>
      <c r="G119" s="45"/>
      <c r="H119" s="45"/>
    </row>
    <row r="120" spans="1:12" s="42" customFormat="1" ht="12.75" customHeight="1" x14ac:dyDescent="0.2">
      <c r="A120" s="60"/>
      <c r="B120" s="61"/>
      <c r="C120" s="73"/>
      <c r="D120" s="74"/>
      <c r="E120" s="75"/>
      <c r="F120" s="41"/>
      <c r="G120" s="41"/>
      <c r="H120" s="41"/>
      <c r="I120" s="41"/>
      <c r="J120" s="41"/>
      <c r="L120" s="41"/>
    </row>
    <row r="121" spans="1:12" s="42" customFormat="1" ht="10.5" customHeight="1" x14ac:dyDescent="0.2">
      <c r="A121" s="60"/>
      <c r="B121" s="152" t="s">
        <v>410</v>
      </c>
      <c r="C121" s="152"/>
      <c r="D121" s="152"/>
      <c r="E121" s="67">
        <f>SUM(E110:E120)</f>
        <v>15214803.329999998</v>
      </c>
      <c r="F121" s="45">
        <f>E121</f>
        <v>15214803.329999998</v>
      </c>
      <c r="G121" s="41"/>
      <c r="H121" s="41"/>
      <c r="I121" s="42">
        <f>SUM(H110:H121)</f>
        <v>15214803.329999998</v>
      </c>
      <c r="J121" s="42">
        <f>F121-I121</f>
        <v>0</v>
      </c>
      <c r="L121" s="41"/>
    </row>
    <row r="122" spans="1:12" s="42" customFormat="1" ht="12.75" customHeight="1" x14ac:dyDescent="0.2">
      <c r="A122" s="60"/>
      <c r="B122" s="61"/>
      <c r="C122" s="73"/>
      <c r="D122" s="74"/>
      <c r="E122" s="75"/>
      <c r="F122" s="41"/>
      <c r="G122" s="41"/>
      <c r="H122" s="41"/>
      <c r="I122" s="41"/>
      <c r="J122" s="41"/>
      <c r="L122" s="41"/>
    </row>
    <row r="123" spans="1:12" s="42" customFormat="1" ht="12.75" customHeight="1" x14ac:dyDescent="0.2">
      <c r="A123" s="60"/>
      <c r="B123" s="61" t="s">
        <v>411</v>
      </c>
      <c r="C123" s="78" t="s">
        <v>348</v>
      </c>
      <c r="D123" s="70">
        <v>44256</v>
      </c>
      <c r="E123" s="77">
        <v>2002460</v>
      </c>
      <c r="F123" s="41"/>
      <c r="H123" s="45">
        <v>2002460</v>
      </c>
    </row>
    <row r="124" spans="1:12" s="42" customFormat="1" ht="12.75" hidden="1" customHeight="1" x14ac:dyDescent="0.2">
      <c r="A124" s="60"/>
      <c r="B124" s="61"/>
      <c r="C124" s="78"/>
      <c r="D124" s="70"/>
      <c r="E124" s="77"/>
      <c r="F124" s="41"/>
      <c r="G124" s="45"/>
      <c r="H124" s="45"/>
    </row>
    <row r="125" spans="1:12" s="42" customFormat="1" ht="12.75" customHeight="1" x14ac:dyDescent="0.2">
      <c r="A125" s="60"/>
      <c r="B125" s="61"/>
      <c r="C125" s="73"/>
      <c r="D125" s="74"/>
      <c r="E125" s="75"/>
      <c r="F125" s="41"/>
      <c r="G125" s="41"/>
      <c r="H125" s="41"/>
      <c r="I125" s="41"/>
      <c r="J125" s="41"/>
      <c r="L125" s="41"/>
    </row>
    <row r="126" spans="1:12" s="42" customFormat="1" ht="10.5" customHeight="1" x14ac:dyDescent="0.2">
      <c r="A126" s="60"/>
      <c r="B126" s="152" t="s">
        <v>412</v>
      </c>
      <c r="C126" s="152"/>
      <c r="D126" s="152"/>
      <c r="E126" s="67">
        <f>SUM(E123:E125)</f>
        <v>2002460</v>
      </c>
      <c r="F126" s="45">
        <f>E126</f>
        <v>2002460</v>
      </c>
      <c r="G126" s="41"/>
      <c r="H126" s="41"/>
      <c r="I126" s="42">
        <f>SUM(H122:H125)</f>
        <v>2002460</v>
      </c>
      <c r="J126" s="42">
        <f>F126-I126</f>
        <v>0</v>
      </c>
      <c r="L126" s="41"/>
    </row>
    <row r="127" spans="1:12" s="42" customFormat="1" ht="10.5" customHeight="1" x14ac:dyDescent="0.2">
      <c r="A127" s="60"/>
      <c r="B127" s="83"/>
      <c r="C127" s="83"/>
      <c r="D127" s="83"/>
      <c r="E127" s="71"/>
      <c r="F127" s="45"/>
      <c r="G127" s="41"/>
      <c r="H127" s="41"/>
      <c r="L127" s="41"/>
    </row>
    <row r="128" spans="1:12" s="42" customFormat="1" ht="12.75" customHeight="1" x14ac:dyDescent="0.2">
      <c r="A128" s="60"/>
      <c r="B128" s="61" t="s">
        <v>413</v>
      </c>
      <c r="C128" s="78" t="s">
        <v>348</v>
      </c>
      <c r="D128" s="70">
        <v>44256</v>
      </c>
      <c r="E128" s="77">
        <v>1050</v>
      </c>
      <c r="F128" s="41"/>
      <c r="G128" s="45"/>
      <c r="H128" s="45">
        <v>1050</v>
      </c>
    </row>
    <row r="129" spans="1:12" s="42" customFormat="1" ht="12.75" hidden="1" customHeight="1" x14ac:dyDescent="0.2">
      <c r="A129" s="60"/>
      <c r="B129" s="61" t="s">
        <v>414</v>
      </c>
      <c r="C129" s="78"/>
      <c r="D129" s="70"/>
      <c r="E129" s="77"/>
      <c r="F129" s="41"/>
      <c r="G129" s="45"/>
      <c r="H129" s="45"/>
    </row>
    <row r="130" spans="1:12" s="42" customFormat="1" ht="12.75" hidden="1" customHeight="1" x14ac:dyDescent="0.2">
      <c r="A130" s="60"/>
      <c r="B130" s="61"/>
      <c r="C130" s="78"/>
      <c r="D130" s="70"/>
      <c r="E130" s="77"/>
      <c r="F130" s="41"/>
      <c r="G130" s="45"/>
      <c r="H130" s="41"/>
      <c r="I130" s="41"/>
    </row>
    <row r="131" spans="1:12" s="42" customFormat="1" ht="12.75" customHeight="1" x14ac:dyDescent="0.2">
      <c r="A131" s="60"/>
      <c r="B131" s="61"/>
      <c r="C131" s="73"/>
      <c r="D131" s="74"/>
      <c r="E131" s="75"/>
      <c r="F131" s="41"/>
      <c r="G131" s="41"/>
      <c r="H131" s="41"/>
      <c r="L131" s="41"/>
    </row>
    <row r="132" spans="1:12" s="42" customFormat="1" ht="10.5" customHeight="1" x14ac:dyDescent="0.2">
      <c r="A132" s="60"/>
      <c r="B132" s="152" t="s">
        <v>415</v>
      </c>
      <c r="C132" s="152"/>
      <c r="D132" s="152"/>
      <c r="E132" s="67">
        <f>SUM(E128:E131)</f>
        <v>1050</v>
      </c>
      <c r="F132" s="45">
        <f>E132</f>
        <v>1050</v>
      </c>
      <c r="G132" s="41"/>
      <c r="H132" s="41"/>
      <c r="I132" s="42">
        <f>SUM(H127:H130)</f>
        <v>1050</v>
      </c>
      <c r="J132" s="42">
        <f>F132-I132</f>
        <v>0</v>
      </c>
      <c r="L132" s="41"/>
    </row>
    <row r="133" spans="1:12" s="42" customFormat="1" ht="12.75" customHeight="1" x14ac:dyDescent="0.2">
      <c r="A133" s="60"/>
      <c r="B133" s="61"/>
      <c r="C133" s="73"/>
      <c r="D133" s="74"/>
      <c r="E133" s="75"/>
      <c r="F133" s="41"/>
      <c r="G133" s="41"/>
      <c r="H133" s="41"/>
      <c r="I133" s="41"/>
      <c r="J133" s="41"/>
      <c r="L133" s="41"/>
    </row>
    <row r="134" spans="1:12" s="42" customFormat="1" ht="12.75" customHeight="1" x14ac:dyDescent="0.2">
      <c r="A134" s="60"/>
      <c r="B134" s="61" t="s">
        <v>416</v>
      </c>
      <c r="C134" s="73" t="s">
        <v>417</v>
      </c>
      <c r="D134" s="74">
        <v>44238</v>
      </c>
      <c r="E134" s="75">
        <v>1077588.23</v>
      </c>
      <c r="F134" s="41"/>
      <c r="G134" s="45"/>
      <c r="H134" s="45">
        <v>1077588.23</v>
      </c>
      <c r="I134" s="41"/>
      <c r="J134" s="41"/>
      <c r="L134" s="41"/>
    </row>
    <row r="135" spans="1:12" s="42" customFormat="1" ht="12.75" customHeight="1" x14ac:dyDescent="0.2">
      <c r="A135" s="60"/>
      <c r="B135" s="61" t="s">
        <v>418</v>
      </c>
      <c r="C135" s="73" t="s">
        <v>348</v>
      </c>
      <c r="D135" s="74">
        <v>44256</v>
      </c>
      <c r="E135" s="75">
        <v>3146</v>
      </c>
      <c r="F135" s="41"/>
      <c r="G135" s="45"/>
      <c r="H135" s="45">
        <v>3146</v>
      </c>
      <c r="I135" s="41"/>
      <c r="J135" s="41"/>
      <c r="L135" s="41"/>
    </row>
    <row r="136" spans="1:12" s="42" customFormat="1" ht="12.75" customHeight="1" x14ac:dyDescent="0.2">
      <c r="A136" s="60"/>
      <c r="B136" s="61" t="s">
        <v>416</v>
      </c>
      <c r="C136" s="73" t="s">
        <v>419</v>
      </c>
      <c r="D136" s="74">
        <v>44256</v>
      </c>
      <c r="E136" s="75">
        <v>1038794.12</v>
      </c>
      <c r="F136" s="41"/>
      <c r="G136" s="45"/>
      <c r="H136" s="45">
        <v>1038794.12</v>
      </c>
      <c r="I136" s="41"/>
      <c r="J136" s="41"/>
      <c r="L136" s="41"/>
    </row>
    <row r="137" spans="1:12" s="42" customFormat="1" ht="12.75" customHeight="1" x14ac:dyDescent="0.2">
      <c r="A137" s="60"/>
      <c r="B137" s="61" t="s">
        <v>416</v>
      </c>
      <c r="C137" s="73" t="s">
        <v>420</v>
      </c>
      <c r="D137" s="74">
        <v>44299</v>
      </c>
      <c r="E137" s="75">
        <v>538794.12</v>
      </c>
      <c r="F137" s="41"/>
      <c r="G137" s="45"/>
      <c r="H137" s="45">
        <v>538794.12</v>
      </c>
      <c r="I137" s="41"/>
      <c r="J137" s="41"/>
      <c r="L137" s="41"/>
    </row>
    <row r="138" spans="1:12" s="42" customFormat="1" ht="12.75" customHeight="1" x14ac:dyDescent="0.2">
      <c r="A138" s="60"/>
      <c r="B138" s="61" t="s">
        <v>416</v>
      </c>
      <c r="C138" s="76">
        <v>202105144</v>
      </c>
      <c r="D138" s="74">
        <v>44322</v>
      </c>
      <c r="E138" s="75">
        <v>538794.12</v>
      </c>
      <c r="F138" s="41"/>
      <c r="G138" s="45"/>
      <c r="H138" s="45">
        <v>538794.12</v>
      </c>
      <c r="I138" s="41"/>
      <c r="J138" s="41"/>
      <c r="L138" s="41"/>
    </row>
    <row r="139" spans="1:12" s="42" customFormat="1" ht="12.75" customHeight="1" x14ac:dyDescent="0.2">
      <c r="A139" s="60"/>
      <c r="B139" s="61" t="s">
        <v>416</v>
      </c>
      <c r="C139" s="76">
        <v>202106291</v>
      </c>
      <c r="D139" s="70">
        <v>44354</v>
      </c>
      <c r="E139" s="77">
        <v>538794.12</v>
      </c>
      <c r="F139" s="41"/>
      <c r="G139" s="45">
        <v>538794.12</v>
      </c>
      <c r="H139" s="45">
        <v>538794.12</v>
      </c>
      <c r="I139" s="41"/>
      <c r="J139" s="41"/>
      <c r="L139" s="41"/>
    </row>
    <row r="140" spans="1:12" s="42" customFormat="1" ht="12.75" hidden="1" customHeight="1" x14ac:dyDescent="0.2">
      <c r="A140" s="60"/>
      <c r="B140" s="61"/>
      <c r="C140" s="76"/>
      <c r="D140" s="74"/>
      <c r="E140" s="75"/>
      <c r="F140" s="41"/>
      <c r="G140" s="45"/>
      <c r="H140" s="45"/>
      <c r="I140" s="41"/>
      <c r="J140" s="41"/>
      <c r="L140" s="41"/>
    </row>
    <row r="141" spans="1:12" s="42" customFormat="1" ht="12.75" hidden="1" customHeight="1" x14ac:dyDescent="0.2">
      <c r="A141" s="60"/>
      <c r="B141" s="61"/>
      <c r="C141" s="76"/>
      <c r="D141" s="74"/>
      <c r="E141" s="75"/>
      <c r="F141" s="41"/>
      <c r="G141" s="45"/>
      <c r="H141" s="45"/>
      <c r="I141" s="41"/>
      <c r="J141" s="41"/>
      <c r="L141" s="41"/>
    </row>
    <row r="142" spans="1:12" s="42" customFormat="1" ht="12.75" customHeight="1" x14ac:dyDescent="0.2">
      <c r="A142" s="60"/>
      <c r="B142" s="61"/>
      <c r="C142" s="73"/>
      <c r="D142" s="74"/>
      <c r="E142" s="75"/>
      <c r="F142" s="41"/>
      <c r="G142" s="41"/>
      <c r="H142" s="41"/>
      <c r="I142" s="41"/>
      <c r="J142" s="41"/>
      <c r="L142" s="41"/>
    </row>
    <row r="143" spans="1:12" s="42" customFormat="1" ht="10.5" customHeight="1" x14ac:dyDescent="0.2">
      <c r="A143" s="60"/>
      <c r="B143" s="152" t="s">
        <v>421</v>
      </c>
      <c r="C143" s="152"/>
      <c r="D143" s="152"/>
      <c r="E143" s="67">
        <f>SUM(E134:E142)</f>
        <v>3735910.7100000004</v>
      </c>
      <c r="F143" s="45">
        <f>E143</f>
        <v>3735910.7100000004</v>
      </c>
      <c r="G143" s="41"/>
      <c r="H143" s="41"/>
      <c r="I143" s="42">
        <f>SUM(H134:H143)</f>
        <v>3735910.7100000004</v>
      </c>
      <c r="J143" s="42">
        <f>F143-I143</f>
        <v>0</v>
      </c>
      <c r="L143" s="41"/>
    </row>
    <row r="144" spans="1:12" s="42" customFormat="1" ht="12.75" customHeight="1" x14ac:dyDescent="0.2">
      <c r="A144" s="60"/>
      <c r="B144" s="61"/>
      <c r="C144" s="73"/>
      <c r="D144" s="74"/>
      <c r="E144" s="75"/>
      <c r="F144" s="41"/>
      <c r="G144" s="41"/>
      <c r="H144" s="41"/>
      <c r="I144" s="41"/>
      <c r="J144" s="41"/>
      <c r="L144" s="41"/>
    </row>
    <row r="145" spans="1:12" s="42" customFormat="1" ht="12.75" customHeight="1" x14ac:dyDescent="0.2">
      <c r="A145" s="60"/>
      <c r="B145" s="61" t="s">
        <v>422</v>
      </c>
      <c r="C145" s="73" t="s">
        <v>423</v>
      </c>
      <c r="D145" s="74">
        <v>44210</v>
      </c>
      <c r="E145" s="75">
        <v>5000000</v>
      </c>
      <c r="F145" s="41"/>
      <c r="G145" s="45"/>
      <c r="H145" s="45">
        <v>5000000</v>
      </c>
      <c r="J145" s="41"/>
      <c r="L145" s="41"/>
    </row>
    <row r="146" spans="1:12" s="42" customFormat="1" ht="12.75" customHeight="1" x14ac:dyDescent="0.2">
      <c r="A146" s="60"/>
      <c r="B146" s="61" t="s">
        <v>424</v>
      </c>
      <c r="C146" s="73">
        <v>202101031</v>
      </c>
      <c r="D146" s="74">
        <v>44216</v>
      </c>
      <c r="E146" s="75">
        <v>2000000</v>
      </c>
      <c r="F146" s="41"/>
      <c r="G146" s="45"/>
      <c r="H146" s="45">
        <v>2000000</v>
      </c>
      <c r="J146" s="41"/>
      <c r="L146" s="41"/>
    </row>
    <row r="147" spans="1:12" s="42" customFormat="1" ht="12.75" customHeight="1" x14ac:dyDescent="0.2">
      <c r="A147" s="60"/>
      <c r="B147" s="61" t="s">
        <v>425</v>
      </c>
      <c r="C147" s="73" t="s">
        <v>426</v>
      </c>
      <c r="D147" s="74">
        <v>44228</v>
      </c>
      <c r="E147" s="75">
        <v>1504041</v>
      </c>
      <c r="F147" s="41"/>
      <c r="G147" s="45"/>
      <c r="H147" s="45">
        <v>1504041</v>
      </c>
      <c r="J147" s="41"/>
      <c r="L147" s="41"/>
    </row>
    <row r="148" spans="1:12" s="42" customFormat="1" ht="12.75" customHeight="1" x14ac:dyDescent="0.2">
      <c r="A148" s="60"/>
      <c r="B148" s="61" t="s">
        <v>427</v>
      </c>
      <c r="C148" s="73" t="s">
        <v>428</v>
      </c>
      <c r="D148" s="74">
        <v>44228</v>
      </c>
      <c r="E148" s="75">
        <v>219755</v>
      </c>
      <c r="F148" s="41"/>
      <c r="G148" s="45"/>
      <c r="H148" s="45">
        <v>219755</v>
      </c>
      <c r="J148" s="41"/>
      <c r="L148" s="41"/>
    </row>
    <row r="149" spans="1:12" s="42" customFormat="1" ht="12.75" customHeight="1" x14ac:dyDescent="0.2">
      <c r="A149" s="60"/>
      <c r="B149" s="61" t="s">
        <v>425</v>
      </c>
      <c r="C149" s="73" t="s">
        <v>429</v>
      </c>
      <c r="D149" s="74">
        <v>44228</v>
      </c>
      <c r="E149" s="75">
        <v>19006779.52</v>
      </c>
      <c r="F149" s="41"/>
      <c r="G149" s="45"/>
      <c r="H149" s="45">
        <v>19006779.52</v>
      </c>
      <c r="J149" s="41"/>
      <c r="L149" s="41"/>
    </row>
    <row r="150" spans="1:12" s="42" customFormat="1" ht="12.75" customHeight="1" x14ac:dyDescent="0.2">
      <c r="A150" s="60"/>
      <c r="B150" s="61" t="s">
        <v>422</v>
      </c>
      <c r="C150" s="76">
        <v>202102113</v>
      </c>
      <c r="D150" s="70">
        <v>44229</v>
      </c>
      <c r="E150" s="77">
        <v>5000000</v>
      </c>
      <c r="F150" s="41"/>
      <c r="G150" s="45"/>
      <c r="H150" s="45">
        <v>5000000</v>
      </c>
      <c r="J150" s="41"/>
      <c r="L150" s="41"/>
    </row>
    <row r="151" spans="1:12" s="42" customFormat="1" ht="12.75" customHeight="1" x14ac:dyDescent="0.2">
      <c r="A151" s="60"/>
      <c r="B151" s="61" t="s">
        <v>424</v>
      </c>
      <c r="C151" s="73" t="s">
        <v>430</v>
      </c>
      <c r="D151" s="74">
        <v>44229</v>
      </c>
      <c r="E151" s="75">
        <v>4000000</v>
      </c>
      <c r="F151" s="41"/>
      <c r="G151" s="45"/>
      <c r="H151" s="45">
        <v>4000000</v>
      </c>
      <c r="J151" s="41"/>
      <c r="L151" s="41"/>
    </row>
    <row r="152" spans="1:12" s="42" customFormat="1" ht="12.75" customHeight="1" x14ac:dyDescent="0.2">
      <c r="A152" s="60"/>
      <c r="B152" s="61" t="s">
        <v>431</v>
      </c>
      <c r="C152" s="76">
        <v>202102130</v>
      </c>
      <c r="D152" s="70">
        <v>44229</v>
      </c>
      <c r="E152" s="77">
        <v>2646218.4</v>
      </c>
      <c r="F152" s="41"/>
      <c r="G152" s="45"/>
      <c r="H152" s="45">
        <v>2646218.4</v>
      </c>
      <c r="J152" s="41"/>
      <c r="L152" s="41"/>
    </row>
    <row r="153" spans="1:12" s="42" customFormat="1" ht="12.75" customHeight="1" x14ac:dyDescent="0.2">
      <c r="A153" s="60"/>
      <c r="B153" s="61" t="s">
        <v>432</v>
      </c>
      <c r="C153" s="73" t="s">
        <v>433</v>
      </c>
      <c r="D153" s="74">
        <v>44229</v>
      </c>
      <c r="E153" s="75">
        <v>5000000</v>
      </c>
      <c r="F153" s="41"/>
      <c r="G153" s="45"/>
      <c r="H153" s="45">
        <v>5000000</v>
      </c>
      <c r="J153" s="41"/>
      <c r="L153" s="41"/>
    </row>
    <row r="154" spans="1:12" s="42" customFormat="1" ht="12.75" customHeight="1" x14ac:dyDescent="0.2">
      <c r="A154" s="60"/>
      <c r="B154" s="61" t="s">
        <v>427</v>
      </c>
      <c r="C154" s="76">
        <v>202102215</v>
      </c>
      <c r="D154" s="74">
        <v>44230</v>
      </c>
      <c r="E154" s="75">
        <v>327755</v>
      </c>
      <c r="F154" s="41"/>
      <c r="G154" s="45"/>
      <c r="H154" s="45">
        <v>327755</v>
      </c>
      <c r="J154" s="41"/>
      <c r="L154" s="41"/>
    </row>
    <row r="155" spans="1:12" s="42" customFormat="1" ht="12.75" customHeight="1" x14ac:dyDescent="0.2">
      <c r="A155" s="60"/>
      <c r="B155" s="61" t="s">
        <v>434</v>
      </c>
      <c r="C155" s="73" t="s">
        <v>435</v>
      </c>
      <c r="D155" s="74">
        <v>44256</v>
      </c>
      <c r="E155" s="75">
        <v>493146000</v>
      </c>
      <c r="F155" s="41"/>
      <c r="G155" s="45"/>
      <c r="H155" s="45">
        <v>493146000</v>
      </c>
      <c r="J155" s="41"/>
      <c r="L155" s="41"/>
    </row>
    <row r="156" spans="1:12" s="42" customFormat="1" ht="12.75" customHeight="1" x14ac:dyDescent="0.2">
      <c r="A156" s="60"/>
      <c r="B156" s="61" t="s">
        <v>436</v>
      </c>
      <c r="C156" s="73" t="s">
        <v>348</v>
      </c>
      <c r="D156" s="74">
        <v>44256</v>
      </c>
      <c r="E156" s="75">
        <v>48210899.600000001</v>
      </c>
      <c r="F156" s="41"/>
      <c r="G156" s="45"/>
      <c r="H156" s="45">
        <v>48210899.600000001</v>
      </c>
      <c r="J156" s="41"/>
      <c r="L156" s="41"/>
    </row>
    <row r="157" spans="1:12" s="42" customFormat="1" ht="12.75" customHeight="1" x14ac:dyDescent="0.2">
      <c r="A157" s="60"/>
      <c r="B157" s="61" t="s">
        <v>425</v>
      </c>
      <c r="C157" s="73" t="s">
        <v>437</v>
      </c>
      <c r="D157" s="74">
        <v>44259</v>
      </c>
      <c r="E157" s="75">
        <v>29697518.039999999</v>
      </c>
      <c r="F157" s="41"/>
      <c r="G157" s="45"/>
      <c r="H157" s="45">
        <v>29697518.039999999</v>
      </c>
      <c r="J157" s="41"/>
      <c r="L157" s="41"/>
    </row>
    <row r="158" spans="1:12" s="42" customFormat="1" ht="12.75" customHeight="1" x14ac:dyDescent="0.2">
      <c r="A158" s="60"/>
      <c r="B158" s="61" t="s">
        <v>424</v>
      </c>
      <c r="C158" s="73" t="s">
        <v>438</v>
      </c>
      <c r="D158" s="74">
        <v>44260</v>
      </c>
      <c r="E158" s="75">
        <v>4000000</v>
      </c>
      <c r="F158" s="41"/>
      <c r="G158" s="45"/>
      <c r="H158" s="45">
        <v>4000000</v>
      </c>
      <c r="J158" s="41"/>
      <c r="L158" s="41"/>
    </row>
    <row r="159" spans="1:12" s="42" customFormat="1" ht="12.75" customHeight="1" x14ac:dyDescent="0.2">
      <c r="A159" s="60"/>
      <c r="B159" s="61" t="s">
        <v>439</v>
      </c>
      <c r="C159" s="73" t="s">
        <v>440</v>
      </c>
      <c r="D159" s="74">
        <v>44256</v>
      </c>
      <c r="E159" s="75">
        <v>500000</v>
      </c>
      <c r="F159" s="41"/>
      <c r="G159" s="45"/>
      <c r="H159" s="45">
        <v>500000</v>
      </c>
      <c r="J159" s="41"/>
      <c r="L159" s="41"/>
    </row>
    <row r="160" spans="1:12" s="42" customFormat="1" ht="12.75" customHeight="1" x14ac:dyDescent="0.2">
      <c r="A160" s="60"/>
      <c r="B160" s="61" t="s">
        <v>427</v>
      </c>
      <c r="C160" s="73" t="s">
        <v>441</v>
      </c>
      <c r="D160" s="74">
        <v>44260</v>
      </c>
      <c r="E160" s="75">
        <v>869255</v>
      </c>
      <c r="F160" s="41"/>
      <c r="G160" s="45"/>
      <c r="H160" s="45">
        <v>869255</v>
      </c>
      <c r="J160" s="41"/>
      <c r="L160" s="41"/>
    </row>
    <row r="161" spans="1:12" s="42" customFormat="1" ht="12.75" customHeight="1" x14ac:dyDescent="0.2">
      <c r="A161" s="60"/>
      <c r="B161" s="61" t="s">
        <v>425</v>
      </c>
      <c r="C161" s="76">
        <v>202104085</v>
      </c>
      <c r="D161" s="74">
        <v>44298</v>
      </c>
      <c r="E161" s="75">
        <v>48160838.560000002</v>
      </c>
      <c r="F161" s="41"/>
      <c r="G161" s="45"/>
      <c r="H161" s="45">
        <v>48160838.560000002</v>
      </c>
      <c r="J161" s="41"/>
      <c r="L161" s="41"/>
    </row>
    <row r="162" spans="1:12" s="42" customFormat="1" ht="12.75" customHeight="1" x14ac:dyDescent="0.2">
      <c r="A162" s="60"/>
      <c r="B162" s="61" t="s">
        <v>442</v>
      </c>
      <c r="C162" s="76">
        <v>202104097</v>
      </c>
      <c r="D162" s="74">
        <v>44298</v>
      </c>
      <c r="E162" s="75">
        <v>95613300</v>
      </c>
      <c r="F162" s="41"/>
      <c r="G162" s="45"/>
      <c r="H162" s="45">
        <v>95613300</v>
      </c>
      <c r="J162" s="41"/>
      <c r="L162" s="41"/>
    </row>
    <row r="163" spans="1:12" s="42" customFormat="1" ht="12.75" customHeight="1" x14ac:dyDescent="0.2">
      <c r="A163" s="60"/>
      <c r="B163" s="61" t="s">
        <v>443</v>
      </c>
      <c r="C163" s="76">
        <v>202104127</v>
      </c>
      <c r="D163" s="74">
        <v>44298</v>
      </c>
      <c r="E163" s="75">
        <v>10000000</v>
      </c>
      <c r="F163" s="41"/>
      <c r="G163" s="45"/>
      <c r="H163" s="45">
        <v>10000000</v>
      </c>
      <c r="J163" s="41"/>
      <c r="L163" s="41"/>
    </row>
    <row r="164" spans="1:12" s="42" customFormat="1" ht="12.75" customHeight="1" x14ac:dyDescent="0.2">
      <c r="A164" s="60"/>
      <c r="B164" s="61" t="s">
        <v>431</v>
      </c>
      <c r="C164" s="78" t="s">
        <v>444</v>
      </c>
      <c r="D164" s="70">
        <v>44298</v>
      </c>
      <c r="E164" s="77">
        <v>2958625</v>
      </c>
      <c r="F164" s="41"/>
      <c r="G164" s="45"/>
      <c r="H164" s="45">
        <v>2958625</v>
      </c>
      <c r="J164" s="41"/>
      <c r="L164" s="41"/>
    </row>
    <row r="165" spans="1:12" s="42" customFormat="1" ht="12.75" customHeight="1" x14ac:dyDescent="0.2">
      <c r="A165" s="60"/>
      <c r="B165" s="61" t="s">
        <v>445</v>
      </c>
      <c r="C165" s="73" t="s">
        <v>446</v>
      </c>
      <c r="D165" s="74">
        <v>44299</v>
      </c>
      <c r="E165" s="75">
        <v>3748000</v>
      </c>
      <c r="F165" s="41"/>
      <c r="G165" s="45"/>
      <c r="H165" s="45">
        <v>3748000</v>
      </c>
      <c r="J165" s="41"/>
      <c r="L165" s="41"/>
    </row>
    <row r="166" spans="1:12" s="42" customFormat="1" ht="12.75" customHeight="1" x14ac:dyDescent="0.2">
      <c r="A166" s="60"/>
      <c r="B166" s="61" t="s">
        <v>427</v>
      </c>
      <c r="C166" s="73" t="s">
        <v>447</v>
      </c>
      <c r="D166" s="74">
        <v>44300</v>
      </c>
      <c r="E166" s="75">
        <v>952155</v>
      </c>
      <c r="F166" s="41"/>
      <c r="G166" s="45"/>
      <c r="H166" s="45">
        <v>952155</v>
      </c>
      <c r="J166" s="41"/>
      <c r="L166" s="41"/>
    </row>
    <row r="167" spans="1:12" s="42" customFormat="1" ht="12.75" customHeight="1" x14ac:dyDescent="0.2">
      <c r="A167" s="60"/>
      <c r="B167" s="61" t="s">
        <v>448</v>
      </c>
      <c r="C167" s="76">
        <v>202104278</v>
      </c>
      <c r="D167" s="70">
        <v>44300</v>
      </c>
      <c r="E167" s="77">
        <v>74400</v>
      </c>
      <c r="F167" s="41"/>
      <c r="G167" s="45"/>
      <c r="H167" s="45">
        <v>74400</v>
      </c>
      <c r="J167" s="41"/>
      <c r="L167" s="41"/>
    </row>
    <row r="168" spans="1:12" s="42" customFormat="1" ht="12.75" customHeight="1" x14ac:dyDescent="0.2">
      <c r="A168" s="60"/>
      <c r="B168" s="61" t="s">
        <v>449</v>
      </c>
      <c r="C168" s="76">
        <v>202104454</v>
      </c>
      <c r="D168" s="74">
        <v>44308</v>
      </c>
      <c r="E168" s="75">
        <v>679000</v>
      </c>
      <c r="F168" s="41"/>
      <c r="G168" s="45"/>
      <c r="H168" s="45">
        <v>679000</v>
      </c>
      <c r="J168" s="41"/>
      <c r="L168" s="41"/>
    </row>
    <row r="169" spans="1:12" s="42" customFormat="1" ht="12.75" customHeight="1" x14ac:dyDescent="0.2">
      <c r="A169" s="60"/>
      <c r="B169" s="61" t="s">
        <v>450</v>
      </c>
      <c r="C169" s="76">
        <v>202104468</v>
      </c>
      <c r="D169" s="70">
        <v>44313</v>
      </c>
      <c r="E169" s="77">
        <v>300000</v>
      </c>
      <c r="F169" s="41"/>
      <c r="G169" s="45"/>
      <c r="H169" s="45">
        <v>300000</v>
      </c>
      <c r="J169" s="41"/>
      <c r="L169" s="41"/>
    </row>
    <row r="170" spans="1:12" s="42" customFormat="1" ht="12.75" customHeight="1" x14ac:dyDescent="0.2">
      <c r="A170" s="60"/>
      <c r="B170" s="61" t="s">
        <v>451</v>
      </c>
      <c r="C170" s="76">
        <v>202104490</v>
      </c>
      <c r="D170" s="70">
        <v>44313</v>
      </c>
      <c r="E170" s="77">
        <v>150000</v>
      </c>
      <c r="F170" s="41"/>
      <c r="G170" s="45"/>
      <c r="H170" s="45">
        <v>150000</v>
      </c>
      <c r="J170" s="41"/>
      <c r="L170" s="41"/>
    </row>
    <row r="171" spans="1:12" s="42" customFormat="1" ht="12.75" customHeight="1" x14ac:dyDescent="0.2">
      <c r="A171" s="60"/>
      <c r="B171" s="61" t="s">
        <v>452</v>
      </c>
      <c r="C171" s="73" t="s">
        <v>453</v>
      </c>
      <c r="D171" s="74">
        <v>44314</v>
      </c>
      <c r="E171" s="75">
        <v>480000</v>
      </c>
      <c r="F171" s="41"/>
      <c r="G171" s="45"/>
      <c r="H171" s="45">
        <v>480000</v>
      </c>
      <c r="J171" s="41"/>
      <c r="L171" s="41"/>
    </row>
    <row r="172" spans="1:12" s="42" customFormat="1" ht="12.75" customHeight="1" x14ac:dyDescent="0.2">
      <c r="A172" s="60"/>
      <c r="B172" s="61" t="s">
        <v>454</v>
      </c>
      <c r="C172" s="73" t="s">
        <v>455</v>
      </c>
      <c r="D172" s="74">
        <v>44316</v>
      </c>
      <c r="E172" s="75">
        <v>1800000</v>
      </c>
      <c r="F172" s="41"/>
      <c r="G172" s="45"/>
      <c r="H172" s="45">
        <v>1800000</v>
      </c>
      <c r="J172" s="41"/>
      <c r="L172" s="41"/>
    </row>
    <row r="173" spans="1:12" s="42" customFormat="1" ht="12.75" customHeight="1" x14ac:dyDescent="0.2">
      <c r="A173" s="60"/>
      <c r="B173" s="61" t="s">
        <v>456</v>
      </c>
      <c r="C173" s="73" t="s">
        <v>457</v>
      </c>
      <c r="D173" s="74">
        <v>44316</v>
      </c>
      <c r="E173" s="75">
        <v>3330750</v>
      </c>
      <c r="F173" s="41"/>
      <c r="G173" s="45"/>
      <c r="H173" s="45">
        <v>3330750</v>
      </c>
      <c r="J173" s="41"/>
      <c r="L173" s="41"/>
    </row>
    <row r="174" spans="1:12" s="42" customFormat="1" ht="12.75" customHeight="1" x14ac:dyDescent="0.2">
      <c r="A174" s="60"/>
      <c r="B174" s="61" t="s">
        <v>458</v>
      </c>
      <c r="C174" s="73" t="s">
        <v>459</v>
      </c>
      <c r="D174" s="74">
        <v>44316</v>
      </c>
      <c r="E174" s="75">
        <v>558000</v>
      </c>
      <c r="F174" s="41"/>
      <c r="G174" s="45"/>
      <c r="H174" s="45">
        <v>558000</v>
      </c>
      <c r="J174" s="41"/>
      <c r="L174" s="41"/>
    </row>
    <row r="175" spans="1:12" s="42" customFormat="1" ht="12.75" customHeight="1" x14ac:dyDescent="0.2">
      <c r="A175" s="60"/>
      <c r="B175" s="61" t="s">
        <v>460</v>
      </c>
      <c r="C175" s="73" t="s">
        <v>461</v>
      </c>
      <c r="D175" s="74">
        <v>44319</v>
      </c>
      <c r="E175" s="75">
        <v>279000</v>
      </c>
      <c r="F175" s="41"/>
      <c r="G175" s="45"/>
      <c r="H175" s="45">
        <v>279000</v>
      </c>
      <c r="J175" s="41"/>
      <c r="L175" s="41"/>
    </row>
    <row r="176" spans="1:12" s="42" customFormat="1" ht="12.75" customHeight="1" x14ac:dyDescent="0.2">
      <c r="A176" s="60"/>
      <c r="B176" s="61" t="s">
        <v>462</v>
      </c>
      <c r="C176" s="73" t="s">
        <v>463</v>
      </c>
      <c r="D176" s="74">
        <v>44322</v>
      </c>
      <c r="E176" s="75">
        <v>719755</v>
      </c>
      <c r="F176" s="41"/>
      <c r="G176" s="45"/>
      <c r="H176" s="45">
        <v>719755</v>
      </c>
      <c r="J176" s="41"/>
      <c r="L176" s="41"/>
    </row>
    <row r="177" spans="1:12" s="42" customFormat="1" ht="12.75" customHeight="1" x14ac:dyDescent="0.2">
      <c r="A177" s="60"/>
      <c r="B177" s="61" t="s">
        <v>464</v>
      </c>
      <c r="C177" s="76">
        <v>202105189</v>
      </c>
      <c r="D177" s="74">
        <v>44323</v>
      </c>
      <c r="E177" s="75">
        <v>41850</v>
      </c>
      <c r="F177" s="41"/>
      <c r="G177" s="45"/>
      <c r="H177" s="45">
        <v>41850</v>
      </c>
      <c r="J177" s="41"/>
      <c r="L177" s="41"/>
    </row>
    <row r="178" spans="1:12" s="42" customFormat="1" ht="12.75" customHeight="1" x14ac:dyDescent="0.2">
      <c r="A178" s="60"/>
      <c r="B178" s="61" t="s">
        <v>465</v>
      </c>
      <c r="C178" s="76">
        <v>202105236</v>
      </c>
      <c r="D178" s="74">
        <v>44327</v>
      </c>
      <c r="E178" s="75">
        <v>6225000</v>
      </c>
      <c r="F178" s="41"/>
      <c r="G178" s="45"/>
      <c r="H178" s="45">
        <v>6225000</v>
      </c>
      <c r="J178" s="41"/>
      <c r="L178" s="41"/>
    </row>
    <row r="179" spans="1:12" s="42" customFormat="1" ht="12.75" customHeight="1" x14ac:dyDescent="0.2">
      <c r="A179" s="60"/>
      <c r="B179" s="61" t="s">
        <v>466</v>
      </c>
      <c r="C179" s="76">
        <v>202106053</v>
      </c>
      <c r="D179" s="74">
        <v>44348</v>
      </c>
      <c r="E179" s="75">
        <v>5000000</v>
      </c>
      <c r="F179" s="41"/>
      <c r="G179" s="45">
        <v>5000000</v>
      </c>
      <c r="H179" s="45">
        <v>5000000</v>
      </c>
      <c r="J179" s="41"/>
      <c r="L179" s="41"/>
    </row>
    <row r="180" spans="1:12" s="42" customFormat="1" ht="12.75" customHeight="1" x14ac:dyDescent="0.2">
      <c r="A180" s="60"/>
      <c r="B180" s="61" t="s">
        <v>467</v>
      </c>
      <c r="C180" s="76">
        <v>202106063</v>
      </c>
      <c r="D180" s="74">
        <v>44349</v>
      </c>
      <c r="E180" s="75">
        <v>300000</v>
      </c>
      <c r="F180" s="41"/>
      <c r="G180" s="45">
        <v>300000</v>
      </c>
      <c r="H180" s="45">
        <v>300000</v>
      </c>
      <c r="J180" s="41"/>
      <c r="L180" s="41"/>
    </row>
    <row r="181" spans="1:12" s="42" customFormat="1" ht="12.75" customHeight="1" x14ac:dyDescent="0.2">
      <c r="A181" s="60"/>
      <c r="B181" s="61" t="s">
        <v>462</v>
      </c>
      <c r="C181" s="76">
        <v>202106306</v>
      </c>
      <c r="D181" s="74">
        <v>44354</v>
      </c>
      <c r="E181" s="75">
        <v>1125255</v>
      </c>
      <c r="F181" s="41"/>
      <c r="G181" s="45">
        <v>1125255</v>
      </c>
      <c r="H181" s="45">
        <v>1125255</v>
      </c>
      <c r="J181" s="41"/>
      <c r="L181" s="41"/>
    </row>
    <row r="182" spans="1:12" s="42" customFormat="1" ht="12.75" customHeight="1" x14ac:dyDescent="0.2">
      <c r="A182" s="60"/>
      <c r="B182" s="61" t="s">
        <v>468</v>
      </c>
      <c r="C182" s="76">
        <v>202106340</v>
      </c>
      <c r="D182" s="74">
        <v>44355</v>
      </c>
      <c r="E182" s="75">
        <v>100000</v>
      </c>
      <c r="F182" s="41"/>
      <c r="G182" s="45">
        <v>100000</v>
      </c>
      <c r="H182" s="45">
        <v>100000</v>
      </c>
      <c r="J182" s="41"/>
      <c r="L182" s="41"/>
    </row>
    <row r="183" spans="1:12" s="42" customFormat="1" ht="12.75" customHeight="1" x14ac:dyDescent="0.2">
      <c r="A183" s="60"/>
      <c r="B183" s="61" t="s">
        <v>469</v>
      </c>
      <c r="C183" s="76">
        <v>202106390</v>
      </c>
      <c r="D183" s="74">
        <v>44355</v>
      </c>
      <c r="E183" s="75">
        <v>450000</v>
      </c>
      <c r="F183" s="41"/>
      <c r="G183" s="45">
        <v>450000</v>
      </c>
      <c r="H183" s="45">
        <v>450000</v>
      </c>
      <c r="J183" s="41"/>
      <c r="L183" s="41"/>
    </row>
    <row r="184" spans="1:12" s="42" customFormat="1" ht="12.75" hidden="1" customHeight="1" x14ac:dyDescent="0.2">
      <c r="A184" s="60"/>
      <c r="B184" s="61"/>
      <c r="C184" s="76"/>
      <c r="D184" s="74"/>
      <c r="E184" s="75"/>
      <c r="F184" s="41"/>
      <c r="G184" s="45"/>
      <c r="H184" s="45"/>
      <c r="J184" s="41"/>
      <c r="L184" s="41"/>
    </row>
    <row r="185" spans="1:12" s="42" customFormat="1" ht="12.75" hidden="1" customHeight="1" x14ac:dyDescent="0.2">
      <c r="A185" s="60"/>
      <c r="B185" s="61"/>
      <c r="C185" s="76"/>
      <c r="D185" s="74"/>
      <c r="E185" s="75"/>
      <c r="F185" s="41"/>
      <c r="G185" s="45"/>
      <c r="H185" s="45"/>
      <c r="J185" s="41"/>
      <c r="L185" s="41"/>
    </row>
    <row r="186" spans="1:12" s="42" customFormat="1" ht="12.75" hidden="1" customHeight="1" x14ac:dyDescent="0.2">
      <c r="A186" s="60"/>
      <c r="B186" s="61"/>
      <c r="C186" s="76"/>
      <c r="D186" s="74"/>
      <c r="E186" s="75"/>
      <c r="F186" s="41"/>
      <c r="G186" s="45"/>
      <c r="H186" s="45"/>
      <c r="J186" s="41"/>
      <c r="L186" s="41"/>
    </row>
    <row r="187" spans="1:12" s="42" customFormat="1" ht="12.75" hidden="1" customHeight="1" x14ac:dyDescent="0.2">
      <c r="A187" s="60"/>
      <c r="B187" s="61"/>
      <c r="C187" s="76"/>
      <c r="D187" s="74"/>
      <c r="E187" s="75"/>
      <c r="F187" s="41"/>
      <c r="G187" s="45"/>
      <c r="H187" s="45"/>
      <c r="J187" s="41"/>
      <c r="L187" s="41"/>
    </row>
    <row r="188" spans="1:12" s="42" customFormat="1" ht="12.75" hidden="1" customHeight="1" x14ac:dyDescent="0.2">
      <c r="A188" s="60"/>
      <c r="B188" s="61"/>
      <c r="C188" s="76"/>
      <c r="D188" s="74"/>
      <c r="E188" s="75"/>
      <c r="F188" s="41"/>
      <c r="G188" s="45"/>
      <c r="H188" s="45"/>
      <c r="J188" s="41"/>
      <c r="L188" s="41"/>
    </row>
    <row r="189" spans="1:12" s="42" customFormat="1" ht="12.75" hidden="1" customHeight="1" x14ac:dyDescent="0.2">
      <c r="A189" s="60"/>
      <c r="B189" s="61"/>
      <c r="C189" s="76"/>
      <c r="D189" s="74"/>
      <c r="E189" s="75"/>
      <c r="F189" s="41"/>
      <c r="G189" s="45"/>
      <c r="H189" s="45"/>
      <c r="J189" s="41"/>
      <c r="L189" s="41"/>
    </row>
    <row r="190" spans="1:12" s="42" customFormat="1" ht="12.75" customHeight="1" x14ac:dyDescent="0.2">
      <c r="A190" s="60"/>
      <c r="B190" s="61"/>
      <c r="C190" s="73"/>
      <c r="D190" s="74"/>
      <c r="E190" s="75"/>
      <c r="F190" s="41"/>
      <c r="G190" s="41"/>
      <c r="H190" s="45"/>
      <c r="I190" s="41"/>
      <c r="J190" s="41"/>
      <c r="L190" s="41"/>
    </row>
    <row r="191" spans="1:12" s="42" customFormat="1" ht="10.5" customHeight="1" x14ac:dyDescent="0.2">
      <c r="A191" s="60"/>
      <c r="B191" s="152" t="s">
        <v>470</v>
      </c>
      <c r="C191" s="152"/>
      <c r="D191" s="152"/>
      <c r="E191" s="67">
        <f>SUM(E145:E190)</f>
        <v>804174150.11999989</v>
      </c>
      <c r="F191" s="45">
        <f>E191</f>
        <v>804174150.11999989</v>
      </c>
      <c r="G191" s="41"/>
      <c r="H191" s="41"/>
      <c r="I191" s="42">
        <f>SUM(H145:H191)</f>
        <v>804174150.11999989</v>
      </c>
      <c r="J191" s="42">
        <f>F191-I191</f>
        <v>0</v>
      </c>
      <c r="L191" s="41"/>
    </row>
    <row r="192" spans="1:12" s="42" customFormat="1" ht="12.75" customHeight="1" x14ac:dyDescent="0.2">
      <c r="A192" s="60"/>
      <c r="B192" s="61"/>
      <c r="C192" s="73"/>
      <c r="D192" s="74"/>
      <c r="E192" s="75"/>
      <c r="F192" s="41"/>
      <c r="G192" s="41"/>
      <c r="H192" s="41"/>
      <c r="I192" s="41"/>
      <c r="J192" s="41"/>
      <c r="L192" s="41"/>
    </row>
    <row r="193" spans="1:12" s="42" customFormat="1" ht="12.75" customHeight="1" x14ac:dyDescent="0.2">
      <c r="A193" s="60"/>
      <c r="B193" s="61" t="s">
        <v>471</v>
      </c>
      <c r="C193" s="73" t="s">
        <v>472</v>
      </c>
      <c r="D193" s="74">
        <v>44232</v>
      </c>
      <c r="E193" s="75">
        <v>30000</v>
      </c>
      <c r="F193" s="41"/>
      <c r="G193" s="45"/>
      <c r="H193" s="45">
        <v>30000</v>
      </c>
      <c r="I193" s="41"/>
      <c r="J193" s="41"/>
      <c r="L193" s="41"/>
    </row>
    <row r="194" spans="1:12" s="42" customFormat="1" ht="12.75" customHeight="1" x14ac:dyDescent="0.2">
      <c r="A194" s="60"/>
      <c r="B194" s="61" t="s">
        <v>473</v>
      </c>
      <c r="C194" s="73" t="s">
        <v>474</v>
      </c>
      <c r="D194" s="74">
        <v>44260</v>
      </c>
      <c r="E194" s="75">
        <v>67500</v>
      </c>
      <c r="F194" s="41"/>
      <c r="G194" s="45"/>
      <c r="H194" s="45">
        <v>67500</v>
      </c>
      <c r="I194" s="41"/>
      <c r="J194" s="41"/>
      <c r="L194" s="41"/>
    </row>
    <row r="195" spans="1:12" s="42" customFormat="1" ht="12.75" customHeight="1" x14ac:dyDescent="0.2">
      <c r="A195" s="60"/>
      <c r="B195" s="61" t="s">
        <v>471</v>
      </c>
      <c r="C195" s="76">
        <v>202104198</v>
      </c>
      <c r="D195" s="74">
        <v>44299</v>
      </c>
      <c r="E195" s="75">
        <v>20000</v>
      </c>
      <c r="F195" s="41"/>
      <c r="G195" s="45"/>
      <c r="H195" s="45">
        <v>20000</v>
      </c>
      <c r="I195" s="41"/>
      <c r="J195" s="41"/>
      <c r="L195" s="41"/>
    </row>
    <row r="196" spans="1:12" s="42" customFormat="1" ht="12.75" customHeight="1" x14ac:dyDescent="0.2">
      <c r="A196" s="60"/>
      <c r="B196" s="61" t="s">
        <v>471</v>
      </c>
      <c r="C196" s="76">
        <v>202106043</v>
      </c>
      <c r="D196" s="74">
        <v>44348</v>
      </c>
      <c r="E196" s="75">
        <v>20000</v>
      </c>
      <c r="F196" s="41"/>
      <c r="G196" s="45">
        <v>20000</v>
      </c>
      <c r="H196" s="45">
        <v>20000</v>
      </c>
      <c r="I196" s="41"/>
      <c r="J196" s="41"/>
      <c r="L196" s="41"/>
    </row>
    <row r="197" spans="1:12" s="42" customFormat="1" ht="12.75" customHeight="1" x14ac:dyDescent="0.2">
      <c r="A197" s="60"/>
      <c r="B197" s="61" t="s">
        <v>471</v>
      </c>
      <c r="C197" s="73" t="s">
        <v>475</v>
      </c>
      <c r="D197" s="74">
        <v>44355</v>
      </c>
      <c r="E197" s="75">
        <v>92500</v>
      </c>
      <c r="F197" s="41"/>
      <c r="G197" s="45">
        <v>92500</v>
      </c>
      <c r="H197" s="45">
        <v>92500</v>
      </c>
      <c r="I197" s="41"/>
      <c r="J197" s="41"/>
      <c r="L197" s="41"/>
    </row>
    <row r="198" spans="1:12" s="42" customFormat="1" ht="12.75" hidden="1" customHeight="1" x14ac:dyDescent="0.2">
      <c r="A198" s="60"/>
      <c r="B198" s="61"/>
      <c r="C198" s="76"/>
      <c r="D198" s="74"/>
      <c r="E198" s="75"/>
      <c r="F198" s="41"/>
      <c r="G198" s="45"/>
      <c r="H198" s="45"/>
      <c r="I198" s="41"/>
      <c r="J198" s="41"/>
      <c r="L198" s="41"/>
    </row>
    <row r="199" spans="1:12" s="42" customFormat="1" ht="12.75" customHeight="1" x14ac:dyDescent="0.2">
      <c r="A199" s="60"/>
      <c r="B199" s="61"/>
      <c r="C199" s="73"/>
      <c r="D199" s="74"/>
      <c r="E199" s="75"/>
      <c r="F199" s="41"/>
      <c r="G199" s="41"/>
      <c r="H199" s="41"/>
      <c r="I199" s="41"/>
      <c r="J199" s="41"/>
      <c r="L199" s="41"/>
    </row>
    <row r="200" spans="1:12" s="42" customFormat="1" ht="10.5" customHeight="1" x14ac:dyDescent="0.2">
      <c r="A200" s="60"/>
      <c r="B200" s="152" t="s">
        <v>476</v>
      </c>
      <c r="C200" s="152"/>
      <c r="D200" s="152"/>
      <c r="E200" s="67">
        <f>SUM(E193:E199)</f>
        <v>230000</v>
      </c>
      <c r="F200" s="45">
        <f>E200</f>
        <v>230000</v>
      </c>
      <c r="G200" s="41"/>
      <c r="H200" s="41"/>
      <c r="I200" s="42">
        <f>SUM(H192:H200)</f>
        <v>230000</v>
      </c>
      <c r="J200" s="42">
        <f>F200-I200</f>
        <v>0</v>
      </c>
      <c r="L200" s="41"/>
    </row>
    <row r="201" spans="1:12" s="42" customFormat="1" ht="12.75" customHeight="1" x14ac:dyDescent="0.2">
      <c r="A201" s="60"/>
      <c r="B201" s="61"/>
      <c r="C201" s="73"/>
      <c r="D201" s="74"/>
      <c r="E201" s="75"/>
      <c r="F201" s="41"/>
      <c r="G201" s="41"/>
      <c r="H201" s="41"/>
      <c r="I201" s="41"/>
      <c r="J201" s="41"/>
      <c r="L201" s="41"/>
    </row>
    <row r="202" spans="1:12" s="42" customFormat="1" ht="12.75" customHeight="1" x14ac:dyDescent="0.2">
      <c r="A202" s="60"/>
      <c r="B202" s="61" t="s">
        <v>477</v>
      </c>
      <c r="C202" s="73" t="s">
        <v>478</v>
      </c>
      <c r="D202" s="74">
        <v>44341</v>
      </c>
      <c r="E202" s="75">
        <v>1351245</v>
      </c>
      <c r="F202" s="41"/>
      <c r="G202" s="45"/>
      <c r="H202" s="45">
        <v>1351245</v>
      </c>
      <c r="J202" s="41"/>
      <c r="L202" s="41"/>
    </row>
    <row r="203" spans="1:12" s="42" customFormat="1" ht="12.75" customHeight="1" x14ac:dyDescent="0.2">
      <c r="A203" s="60"/>
      <c r="B203" s="61" t="s">
        <v>479</v>
      </c>
      <c r="C203" s="73" t="s">
        <v>478</v>
      </c>
      <c r="D203" s="74">
        <v>44341</v>
      </c>
      <c r="E203" s="75">
        <v>387300</v>
      </c>
      <c r="F203" s="41"/>
      <c r="G203" s="45"/>
      <c r="H203" s="45">
        <v>387300</v>
      </c>
      <c r="J203" s="41"/>
      <c r="L203" s="41"/>
    </row>
    <row r="204" spans="1:12" s="42" customFormat="1" ht="12.75" customHeight="1" x14ac:dyDescent="0.2">
      <c r="A204" s="60"/>
      <c r="B204" s="61" t="s">
        <v>480</v>
      </c>
      <c r="C204" s="73" t="s">
        <v>478</v>
      </c>
      <c r="D204" s="74">
        <v>44341</v>
      </c>
      <c r="E204" s="75">
        <v>16000</v>
      </c>
      <c r="F204" s="41"/>
      <c r="G204" s="45"/>
      <c r="H204" s="45">
        <v>16000</v>
      </c>
      <c r="J204" s="41"/>
      <c r="L204" s="41"/>
    </row>
    <row r="205" spans="1:12" s="42" customFormat="1" ht="12.75" hidden="1" customHeight="1" x14ac:dyDescent="0.2">
      <c r="A205" s="60"/>
      <c r="B205" s="61"/>
      <c r="C205" s="73"/>
      <c r="D205" s="74"/>
      <c r="E205" s="75"/>
      <c r="F205" s="41"/>
      <c r="G205" s="45"/>
      <c r="H205" s="45"/>
      <c r="J205" s="41"/>
      <c r="L205" s="41"/>
    </row>
    <row r="206" spans="1:12" s="42" customFormat="1" ht="12.75" hidden="1" customHeight="1" x14ac:dyDescent="0.2">
      <c r="A206" s="60"/>
      <c r="B206" s="61"/>
      <c r="C206" s="73"/>
      <c r="D206" s="74"/>
      <c r="E206" s="75"/>
      <c r="F206" s="41"/>
      <c r="G206" s="45"/>
      <c r="H206" s="45"/>
      <c r="J206" s="41"/>
      <c r="L206" s="41"/>
    </row>
    <row r="207" spans="1:12" s="42" customFormat="1" ht="12.75" hidden="1" customHeight="1" x14ac:dyDescent="0.2">
      <c r="A207" s="60"/>
      <c r="B207" s="61"/>
      <c r="C207" s="73"/>
      <c r="D207" s="74"/>
      <c r="E207" s="75"/>
      <c r="F207" s="41"/>
      <c r="G207" s="85"/>
      <c r="H207" s="85"/>
      <c r="J207" s="41"/>
      <c r="L207" s="41"/>
    </row>
    <row r="208" spans="1:12" s="42" customFormat="1" ht="12.75" hidden="1" customHeight="1" x14ac:dyDescent="0.2">
      <c r="A208" s="60"/>
      <c r="B208" s="61"/>
      <c r="C208" s="73"/>
      <c r="D208" s="74"/>
      <c r="E208" s="75"/>
      <c r="F208" s="41"/>
      <c r="G208" s="45"/>
      <c r="H208" s="45"/>
      <c r="J208" s="41"/>
      <c r="L208" s="41"/>
    </row>
    <row r="209" spans="1:12" s="42" customFormat="1" ht="12.75" hidden="1" customHeight="1" x14ac:dyDescent="0.2">
      <c r="A209" s="60"/>
      <c r="B209" s="61"/>
      <c r="C209" s="73"/>
      <c r="D209" s="74"/>
      <c r="E209" s="75"/>
      <c r="F209" s="41"/>
      <c r="G209" s="45"/>
      <c r="H209" s="45"/>
      <c r="J209" s="41"/>
      <c r="L209" s="41"/>
    </row>
    <row r="210" spans="1:12" s="42" customFormat="1" ht="12.75" hidden="1" customHeight="1" x14ac:dyDescent="0.2">
      <c r="A210" s="60"/>
      <c r="B210" s="61"/>
      <c r="C210" s="73"/>
      <c r="D210" s="74"/>
      <c r="E210" s="75"/>
      <c r="F210" s="41"/>
      <c r="G210" s="45"/>
      <c r="H210" s="45"/>
      <c r="J210" s="41"/>
      <c r="L210" s="41"/>
    </row>
    <row r="211" spans="1:12" s="42" customFormat="1" ht="12.75" hidden="1" customHeight="1" x14ac:dyDescent="0.2">
      <c r="A211" s="60"/>
      <c r="B211" s="61"/>
      <c r="C211" s="73"/>
      <c r="D211" s="86"/>
      <c r="E211" s="75"/>
      <c r="F211" s="41"/>
      <c r="G211" s="45"/>
      <c r="H211" s="45"/>
      <c r="J211" s="41"/>
      <c r="L211" s="41"/>
    </row>
    <row r="212" spans="1:12" s="42" customFormat="1" ht="12.75" hidden="1" customHeight="1" x14ac:dyDescent="0.2">
      <c r="A212" s="60"/>
      <c r="B212" s="61"/>
      <c r="C212" s="73"/>
      <c r="D212" s="74"/>
      <c r="E212" s="75"/>
      <c r="F212" s="41"/>
      <c r="G212" s="45"/>
      <c r="H212" s="45"/>
      <c r="J212" s="41"/>
      <c r="L212" s="41"/>
    </row>
    <row r="213" spans="1:12" s="42" customFormat="1" ht="12.75" hidden="1" customHeight="1" x14ac:dyDescent="0.2">
      <c r="A213" s="60"/>
      <c r="B213" s="61"/>
      <c r="C213" s="76"/>
      <c r="D213" s="74"/>
      <c r="E213" s="75"/>
      <c r="F213" s="41"/>
      <c r="G213" s="45"/>
      <c r="H213" s="45"/>
      <c r="J213" s="41"/>
      <c r="L213" s="41"/>
    </row>
    <row r="214" spans="1:12" s="42" customFormat="1" ht="12.75" hidden="1" customHeight="1" x14ac:dyDescent="0.2">
      <c r="A214" s="60"/>
      <c r="B214" s="61"/>
      <c r="C214" s="76"/>
      <c r="D214" s="74"/>
      <c r="E214" s="75"/>
      <c r="F214" s="41"/>
      <c r="G214" s="45"/>
      <c r="H214" s="45"/>
      <c r="J214" s="41"/>
      <c r="L214" s="41"/>
    </row>
    <row r="215" spans="1:12" s="42" customFormat="1" ht="12.75" hidden="1" customHeight="1" x14ac:dyDescent="0.2">
      <c r="A215" s="60"/>
      <c r="B215" s="61"/>
      <c r="C215" s="76"/>
      <c r="D215" s="74"/>
      <c r="E215" s="75"/>
      <c r="F215" s="41"/>
      <c r="G215" s="45"/>
      <c r="H215" s="45"/>
      <c r="J215" s="41"/>
      <c r="L215" s="41"/>
    </row>
    <row r="216" spans="1:12" s="42" customFormat="1" ht="12.75" hidden="1" customHeight="1" x14ac:dyDescent="0.2">
      <c r="A216" s="60"/>
      <c r="B216" s="61"/>
      <c r="C216" s="76"/>
      <c r="D216" s="74"/>
      <c r="E216" s="75"/>
      <c r="F216" s="41"/>
      <c r="G216" s="45"/>
      <c r="H216" s="45"/>
      <c r="J216" s="41"/>
      <c r="L216" s="41"/>
    </row>
    <row r="217" spans="1:12" s="42" customFormat="1" ht="12.75" hidden="1" customHeight="1" x14ac:dyDescent="0.2">
      <c r="A217" s="60"/>
      <c r="B217" s="61"/>
      <c r="C217" s="76"/>
      <c r="D217" s="74"/>
      <c r="E217" s="75"/>
      <c r="F217" s="41"/>
      <c r="G217" s="45"/>
      <c r="H217" s="45"/>
      <c r="J217" s="41"/>
      <c r="L217" s="41"/>
    </row>
    <row r="218" spans="1:12" s="42" customFormat="1" ht="12.75" hidden="1" customHeight="1" x14ac:dyDescent="0.2">
      <c r="A218" s="60"/>
      <c r="B218" s="61"/>
      <c r="C218" s="76"/>
      <c r="D218" s="74"/>
      <c r="E218" s="75"/>
      <c r="F218" s="41"/>
      <c r="G218" s="45"/>
      <c r="H218" s="45"/>
      <c r="J218" s="41"/>
      <c r="L218" s="41"/>
    </row>
    <row r="219" spans="1:12" s="42" customFormat="1" ht="12.75" customHeight="1" x14ac:dyDescent="0.2">
      <c r="A219" s="60"/>
      <c r="B219" s="61"/>
      <c r="C219" s="73"/>
      <c r="D219" s="74"/>
      <c r="E219" s="75"/>
      <c r="F219" s="41"/>
      <c r="G219" s="41"/>
      <c r="H219" s="41"/>
      <c r="I219" s="41"/>
      <c r="J219" s="41"/>
      <c r="L219" s="41"/>
    </row>
    <row r="220" spans="1:12" s="42" customFormat="1" ht="10.5" customHeight="1" x14ac:dyDescent="0.2">
      <c r="A220" s="60"/>
      <c r="B220" s="152" t="s">
        <v>481</v>
      </c>
      <c r="C220" s="152"/>
      <c r="D220" s="152"/>
      <c r="E220" s="67">
        <f>SUM(E202:E219)</f>
        <v>1754545</v>
      </c>
      <c r="F220" s="45">
        <f>E220</f>
        <v>1754545</v>
      </c>
      <c r="G220" s="41"/>
      <c r="H220" s="41"/>
      <c r="L220" s="41"/>
    </row>
    <row r="221" spans="1:12" s="42" customFormat="1" ht="10.5" customHeight="1" x14ac:dyDescent="0.2">
      <c r="A221" s="60"/>
      <c r="B221" s="83"/>
      <c r="C221" s="83"/>
      <c r="D221" s="83"/>
      <c r="E221" s="71"/>
      <c r="F221" s="45"/>
      <c r="G221" s="41"/>
      <c r="H221" s="41"/>
      <c r="L221" s="41"/>
    </row>
    <row r="222" spans="1:12" s="42" customFormat="1" ht="12.75" customHeight="1" x14ac:dyDescent="0.2">
      <c r="A222" s="60"/>
      <c r="B222" s="61" t="s">
        <v>482</v>
      </c>
      <c r="C222" s="73" t="s">
        <v>483</v>
      </c>
      <c r="D222" s="74">
        <v>44216</v>
      </c>
      <c r="E222" s="75">
        <v>34475</v>
      </c>
      <c r="F222" s="41"/>
      <c r="G222" s="45"/>
      <c r="H222" s="45">
        <v>34475</v>
      </c>
      <c r="J222" s="41"/>
      <c r="L222" s="41"/>
    </row>
    <row r="223" spans="1:12" s="42" customFormat="1" ht="12.75" customHeight="1" x14ac:dyDescent="0.2">
      <c r="A223" s="60"/>
      <c r="B223" s="61" t="s">
        <v>482</v>
      </c>
      <c r="C223" s="76">
        <v>202102067</v>
      </c>
      <c r="D223" s="74">
        <v>44228</v>
      </c>
      <c r="E223" s="75">
        <v>34475</v>
      </c>
      <c r="F223" s="41"/>
      <c r="G223" s="45"/>
      <c r="H223" s="45">
        <v>34475</v>
      </c>
      <c r="J223" s="41"/>
      <c r="L223" s="41"/>
    </row>
    <row r="224" spans="1:12" s="42" customFormat="1" ht="12.75" customHeight="1" x14ac:dyDescent="0.2">
      <c r="A224" s="60"/>
      <c r="B224" s="61" t="s">
        <v>482</v>
      </c>
      <c r="C224" s="76">
        <v>202103023</v>
      </c>
      <c r="D224" s="74">
        <v>44256</v>
      </c>
      <c r="E224" s="75">
        <v>34475</v>
      </c>
      <c r="F224" s="41"/>
      <c r="G224" s="45"/>
      <c r="H224" s="45">
        <v>34475</v>
      </c>
      <c r="J224" s="41"/>
      <c r="L224" s="41"/>
    </row>
    <row r="225" spans="1:12" s="42" customFormat="1" ht="12.75" customHeight="1" x14ac:dyDescent="0.2">
      <c r="A225" s="60"/>
      <c r="B225" s="61" t="s">
        <v>482</v>
      </c>
      <c r="C225" s="76">
        <v>202104008</v>
      </c>
      <c r="D225" s="74">
        <v>44294</v>
      </c>
      <c r="E225" s="75">
        <v>34475</v>
      </c>
      <c r="F225" s="41"/>
      <c r="G225" s="45"/>
      <c r="H225" s="45">
        <v>34475</v>
      </c>
      <c r="J225" s="41"/>
      <c r="L225" s="41"/>
    </row>
    <row r="226" spans="1:12" s="42" customFormat="1" ht="12.75" customHeight="1" x14ac:dyDescent="0.2">
      <c r="A226" s="60"/>
      <c r="B226" s="61" t="s">
        <v>484</v>
      </c>
      <c r="C226" s="76">
        <v>202104213</v>
      </c>
      <c r="D226" s="74">
        <v>44299</v>
      </c>
      <c r="E226" s="75">
        <v>67150</v>
      </c>
      <c r="F226" s="41"/>
      <c r="G226" s="45"/>
      <c r="H226" s="45">
        <v>67150</v>
      </c>
      <c r="J226" s="41"/>
      <c r="L226" s="41"/>
    </row>
    <row r="227" spans="1:12" s="42" customFormat="1" ht="12.75" customHeight="1" x14ac:dyDescent="0.2">
      <c r="A227" s="60"/>
      <c r="B227" s="61" t="s">
        <v>485</v>
      </c>
      <c r="C227" s="73" t="s">
        <v>486</v>
      </c>
      <c r="D227" s="74">
        <v>44299</v>
      </c>
      <c r="E227" s="75">
        <v>376200</v>
      </c>
      <c r="F227" s="41"/>
      <c r="G227" s="45"/>
      <c r="H227" s="45">
        <v>376200</v>
      </c>
      <c r="J227" s="41"/>
      <c r="L227" s="41"/>
    </row>
    <row r="228" spans="1:12" s="42" customFormat="1" ht="12.75" customHeight="1" x14ac:dyDescent="0.2">
      <c r="A228" s="60"/>
      <c r="B228" s="61" t="s">
        <v>482</v>
      </c>
      <c r="C228" s="73" t="s">
        <v>487</v>
      </c>
      <c r="D228" s="74">
        <v>44321</v>
      </c>
      <c r="E228" s="75">
        <v>34475</v>
      </c>
      <c r="F228" s="41"/>
      <c r="G228" s="45"/>
      <c r="H228" s="45">
        <v>34475</v>
      </c>
      <c r="J228" s="41"/>
      <c r="L228" s="41"/>
    </row>
    <row r="229" spans="1:12" s="42" customFormat="1" ht="12.75" customHeight="1" x14ac:dyDescent="0.2">
      <c r="A229" s="60"/>
      <c r="B229" s="61" t="s">
        <v>484</v>
      </c>
      <c r="C229" s="73" t="s">
        <v>488</v>
      </c>
      <c r="D229" s="74">
        <v>44321</v>
      </c>
      <c r="E229" s="75">
        <v>16787.5</v>
      </c>
      <c r="F229" s="41"/>
      <c r="G229" s="45"/>
      <c r="H229" s="45">
        <v>16787.5</v>
      </c>
      <c r="J229" s="41"/>
      <c r="L229" s="41"/>
    </row>
    <row r="230" spans="1:12" s="42" customFormat="1" ht="12.75" customHeight="1" x14ac:dyDescent="0.2">
      <c r="A230" s="60"/>
      <c r="B230" s="61" t="s">
        <v>485</v>
      </c>
      <c r="C230" s="73" t="s">
        <v>489</v>
      </c>
      <c r="D230" s="74">
        <v>44321</v>
      </c>
      <c r="E230" s="75">
        <v>125400</v>
      </c>
      <c r="F230" s="41"/>
      <c r="G230" s="45"/>
      <c r="H230" s="45">
        <v>125400</v>
      </c>
      <c r="J230" s="41"/>
      <c r="L230" s="41"/>
    </row>
    <row r="231" spans="1:12" s="42" customFormat="1" ht="12.75" customHeight="1" x14ac:dyDescent="0.2">
      <c r="A231" s="60"/>
      <c r="B231" s="61" t="s">
        <v>484</v>
      </c>
      <c r="C231" s="73" t="s">
        <v>490</v>
      </c>
      <c r="D231" s="74">
        <v>44350</v>
      </c>
      <c r="E231" s="75">
        <v>16787.5</v>
      </c>
      <c r="F231" s="41"/>
      <c r="G231" s="45">
        <v>16787.5</v>
      </c>
      <c r="H231" s="45">
        <v>16787.5</v>
      </c>
      <c r="J231" s="41"/>
      <c r="L231" s="41"/>
    </row>
    <row r="232" spans="1:12" s="42" customFormat="1" ht="12.75" customHeight="1" x14ac:dyDescent="0.2">
      <c r="A232" s="60"/>
      <c r="B232" s="61" t="s">
        <v>485</v>
      </c>
      <c r="C232" s="73" t="s">
        <v>491</v>
      </c>
      <c r="D232" s="74">
        <v>44350</v>
      </c>
      <c r="E232" s="75">
        <v>125400</v>
      </c>
      <c r="F232" s="41"/>
      <c r="G232" s="45">
        <v>125400</v>
      </c>
      <c r="H232" s="45">
        <v>125400</v>
      </c>
      <c r="J232" s="41"/>
      <c r="L232" s="41"/>
    </row>
    <row r="233" spans="1:12" s="42" customFormat="1" ht="12.75" customHeight="1" x14ac:dyDescent="0.2">
      <c r="A233" s="60"/>
      <c r="B233" s="61" t="s">
        <v>482</v>
      </c>
      <c r="C233" s="73" t="s">
        <v>492</v>
      </c>
      <c r="D233" s="74">
        <v>44350</v>
      </c>
      <c r="E233" s="75">
        <v>42533</v>
      </c>
      <c r="F233" s="41"/>
      <c r="G233" s="45">
        <v>42533</v>
      </c>
      <c r="H233" s="45">
        <v>42533</v>
      </c>
      <c r="J233" s="41"/>
      <c r="L233" s="41"/>
    </row>
    <row r="234" spans="1:12" s="42" customFormat="1" ht="12.75" hidden="1" customHeight="1" x14ac:dyDescent="0.2">
      <c r="A234" s="60"/>
      <c r="B234" s="61"/>
      <c r="C234" s="73"/>
      <c r="D234" s="74"/>
      <c r="E234" s="75"/>
      <c r="F234" s="41"/>
      <c r="G234" s="45"/>
      <c r="H234" s="45"/>
      <c r="J234" s="41"/>
      <c r="L234" s="41"/>
    </row>
    <row r="235" spans="1:12" s="42" customFormat="1" ht="12.75" customHeight="1" x14ac:dyDescent="0.2">
      <c r="A235" s="60"/>
      <c r="B235" s="61"/>
      <c r="C235" s="73"/>
      <c r="D235" s="74"/>
      <c r="E235" s="75"/>
      <c r="F235" s="41"/>
      <c r="G235" s="41"/>
      <c r="H235" s="41"/>
      <c r="I235" s="41"/>
      <c r="J235" s="41"/>
      <c r="L235" s="41"/>
    </row>
    <row r="236" spans="1:12" s="42" customFormat="1" ht="10.5" customHeight="1" x14ac:dyDescent="0.2">
      <c r="A236" s="60"/>
      <c r="B236" s="152" t="s">
        <v>493</v>
      </c>
      <c r="C236" s="152"/>
      <c r="D236" s="152"/>
      <c r="E236" s="67">
        <f>SUM(E222:E235)</f>
        <v>942633</v>
      </c>
      <c r="F236" s="45">
        <f>E236</f>
        <v>942633</v>
      </c>
      <c r="G236" s="41"/>
      <c r="H236" s="41"/>
      <c r="I236" s="42">
        <f>SUM(H221:H236)</f>
        <v>942633</v>
      </c>
      <c r="J236" s="42">
        <f>F236-I236</f>
        <v>0</v>
      </c>
      <c r="L236" s="41"/>
    </row>
    <row r="237" spans="1:12" s="42" customFormat="1" ht="12.75" hidden="1" customHeight="1" x14ac:dyDescent="0.2">
      <c r="A237" s="60"/>
      <c r="B237" s="61"/>
      <c r="C237" s="73"/>
      <c r="D237" s="74"/>
      <c r="E237" s="75"/>
      <c r="F237" s="41"/>
      <c r="G237" s="41"/>
      <c r="H237" s="41"/>
      <c r="I237" s="41"/>
      <c r="J237" s="41"/>
      <c r="L237" s="41"/>
    </row>
    <row r="238" spans="1:12" s="42" customFormat="1" ht="12.75" hidden="1" customHeight="1" x14ac:dyDescent="0.2">
      <c r="A238" s="60"/>
      <c r="B238" s="61" t="s">
        <v>494</v>
      </c>
      <c r="C238" s="73"/>
      <c r="D238" s="74"/>
      <c r="E238" s="75"/>
      <c r="F238" s="41"/>
      <c r="G238" s="45"/>
      <c r="H238" s="45"/>
      <c r="J238" s="41"/>
      <c r="L238" s="41"/>
    </row>
    <row r="239" spans="1:12" s="42" customFormat="1" ht="12.75" hidden="1" customHeight="1" x14ac:dyDescent="0.2">
      <c r="A239" s="60"/>
      <c r="B239" s="61" t="s">
        <v>494</v>
      </c>
      <c r="C239" s="73"/>
      <c r="D239" s="74"/>
      <c r="E239" s="75"/>
      <c r="F239" s="41"/>
      <c r="G239" s="45"/>
      <c r="H239" s="45"/>
      <c r="J239" s="41"/>
      <c r="L239" s="41"/>
    </row>
    <row r="240" spans="1:12" s="42" customFormat="1" ht="12.75" hidden="1" customHeight="1" x14ac:dyDescent="0.2">
      <c r="A240" s="60"/>
      <c r="B240" s="61" t="s">
        <v>494</v>
      </c>
      <c r="C240" s="76"/>
      <c r="D240" s="74"/>
      <c r="E240" s="75"/>
      <c r="F240" s="41"/>
      <c r="G240" s="45"/>
      <c r="H240" s="45"/>
      <c r="I240" s="41"/>
      <c r="J240" s="41"/>
      <c r="L240" s="41"/>
    </row>
    <row r="241" spans="1:12" s="42" customFormat="1" ht="12.75" hidden="1" customHeight="1" x14ac:dyDescent="0.2">
      <c r="A241" s="60"/>
      <c r="B241" s="61" t="s">
        <v>494</v>
      </c>
      <c r="C241" s="73"/>
      <c r="D241" s="74"/>
      <c r="E241" s="75"/>
      <c r="F241" s="41"/>
      <c r="G241" s="45"/>
      <c r="H241" s="45"/>
      <c r="I241" s="41"/>
      <c r="J241" s="41"/>
      <c r="L241" s="41"/>
    </row>
    <row r="242" spans="1:12" s="42" customFormat="1" ht="12.75" hidden="1" customHeight="1" x14ac:dyDescent="0.2">
      <c r="A242" s="60"/>
      <c r="B242" s="61"/>
      <c r="C242" s="73"/>
      <c r="D242" s="74"/>
      <c r="E242" s="75"/>
      <c r="F242" s="41"/>
      <c r="G242" s="45"/>
      <c r="H242" s="45"/>
      <c r="I242" s="41"/>
      <c r="J242" s="41"/>
      <c r="L242" s="41"/>
    </row>
    <row r="243" spans="1:12" s="42" customFormat="1" ht="10.5" hidden="1" customHeight="1" x14ac:dyDescent="0.2">
      <c r="A243" s="60"/>
      <c r="B243" s="152" t="s">
        <v>495</v>
      </c>
      <c r="C243" s="152"/>
      <c r="D243" s="152"/>
      <c r="E243" s="67">
        <f>SUM(E238:E241)</f>
        <v>0</v>
      </c>
      <c r="F243" s="45">
        <f>E243</f>
        <v>0</v>
      </c>
      <c r="G243" s="41"/>
      <c r="H243" s="41"/>
      <c r="L243" s="41"/>
    </row>
    <row r="244" spans="1:12" s="42" customFormat="1" ht="10.5" customHeight="1" x14ac:dyDescent="0.2">
      <c r="A244" s="60"/>
      <c r="B244" s="83"/>
      <c r="C244" s="83"/>
      <c r="D244" s="83"/>
      <c r="E244" s="71"/>
      <c r="F244" s="45"/>
      <c r="G244" s="41"/>
      <c r="H244" s="41"/>
      <c r="L244" s="41"/>
    </row>
    <row r="245" spans="1:12" s="42" customFormat="1" ht="12.75" customHeight="1" x14ac:dyDescent="0.2">
      <c r="A245" s="60"/>
      <c r="B245" s="61" t="s">
        <v>496</v>
      </c>
      <c r="C245" s="73" t="s">
        <v>497</v>
      </c>
      <c r="D245" s="74">
        <v>44228</v>
      </c>
      <c r="E245" s="75">
        <v>19167</v>
      </c>
      <c r="F245" s="41"/>
      <c r="G245" s="45"/>
      <c r="H245" s="45">
        <v>19167</v>
      </c>
      <c r="J245" s="41"/>
      <c r="L245" s="41"/>
    </row>
    <row r="246" spans="1:12" s="42" customFormat="1" ht="12.75" customHeight="1" x14ac:dyDescent="0.2">
      <c r="A246" s="60"/>
      <c r="B246" s="61" t="s">
        <v>496</v>
      </c>
      <c r="C246" s="76">
        <v>202102163</v>
      </c>
      <c r="D246" s="70">
        <v>44229</v>
      </c>
      <c r="E246" s="77">
        <v>19167</v>
      </c>
      <c r="F246" s="41"/>
      <c r="G246" s="45"/>
      <c r="H246" s="45">
        <v>19167</v>
      </c>
      <c r="J246" s="41"/>
      <c r="L246" s="41"/>
    </row>
    <row r="247" spans="1:12" s="42" customFormat="1" ht="12.75" customHeight="1" x14ac:dyDescent="0.2">
      <c r="A247" s="60"/>
      <c r="B247" s="61" t="s">
        <v>496</v>
      </c>
      <c r="C247" s="76">
        <v>202103197</v>
      </c>
      <c r="D247" s="70">
        <v>44260</v>
      </c>
      <c r="E247" s="77">
        <v>19167</v>
      </c>
      <c r="F247" s="41"/>
      <c r="G247" s="45"/>
      <c r="H247" s="45">
        <v>19167</v>
      </c>
      <c r="J247" s="41"/>
      <c r="L247" s="41"/>
    </row>
    <row r="248" spans="1:12" s="42" customFormat="1" ht="12.75" customHeight="1" x14ac:dyDescent="0.2">
      <c r="A248" s="60"/>
      <c r="B248" s="61" t="s">
        <v>496</v>
      </c>
      <c r="C248" s="76">
        <v>202104241</v>
      </c>
      <c r="D248" s="70">
        <v>44300</v>
      </c>
      <c r="E248" s="77">
        <v>19167</v>
      </c>
      <c r="F248" s="41"/>
      <c r="G248" s="45"/>
      <c r="H248" s="45">
        <v>19167</v>
      </c>
      <c r="J248" s="41"/>
      <c r="L248" s="41"/>
    </row>
    <row r="249" spans="1:12" s="42" customFormat="1" ht="12.75" customHeight="1" x14ac:dyDescent="0.2">
      <c r="A249" s="60"/>
      <c r="B249" s="61" t="s">
        <v>496</v>
      </c>
      <c r="C249" s="73" t="s">
        <v>498</v>
      </c>
      <c r="D249" s="74">
        <v>44348</v>
      </c>
      <c r="E249" s="75">
        <v>19167</v>
      </c>
      <c r="F249" s="41"/>
      <c r="G249" s="45">
        <v>19167</v>
      </c>
      <c r="H249" s="45">
        <v>19167</v>
      </c>
      <c r="J249" s="41"/>
      <c r="L249" s="41"/>
    </row>
    <row r="250" spans="1:12" s="42" customFormat="1" ht="12.75" customHeight="1" x14ac:dyDescent="0.2">
      <c r="A250" s="60"/>
      <c r="B250" s="61" t="s">
        <v>496</v>
      </c>
      <c r="C250" s="73" t="s">
        <v>499</v>
      </c>
      <c r="D250" s="74">
        <v>44355</v>
      </c>
      <c r="E250" s="75">
        <v>19167</v>
      </c>
      <c r="F250" s="41"/>
      <c r="G250" s="45">
        <v>19167</v>
      </c>
      <c r="H250" s="45">
        <v>19167</v>
      </c>
      <c r="J250" s="41"/>
      <c r="L250" s="41"/>
    </row>
    <row r="251" spans="1:12" s="42" customFormat="1" ht="12.75" hidden="1" customHeight="1" x14ac:dyDescent="0.2">
      <c r="A251" s="60"/>
      <c r="B251" s="61"/>
      <c r="C251" s="73"/>
      <c r="D251" s="74"/>
      <c r="E251" s="75"/>
      <c r="F251" s="41"/>
      <c r="G251" s="45"/>
      <c r="H251" s="45"/>
      <c r="J251" s="41"/>
      <c r="L251" s="41"/>
    </row>
    <row r="252" spans="1:12" s="42" customFormat="1" ht="12.75" customHeight="1" x14ac:dyDescent="0.2">
      <c r="A252" s="60"/>
      <c r="B252" s="61"/>
      <c r="C252" s="73"/>
      <c r="D252" s="74"/>
      <c r="E252" s="75"/>
      <c r="F252" s="41"/>
      <c r="G252" s="41"/>
      <c r="H252" s="41"/>
      <c r="I252" s="41"/>
      <c r="J252" s="41"/>
      <c r="L252" s="41"/>
    </row>
    <row r="253" spans="1:12" s="42" customFormat="1" ht="10.5" customHeight="1" x14ac:dyDescent="0.2">
      <c r="A253" s="60"/>
      <c r="B253" s="152" t="s">
        <v>495</v>
      </c>
      <c r="C253" s="152"/>
      <c r="D253" s="152"/>
      <c r="E253" s="67">
        <f>SUM(E245:E252)</f>
        <v>115002</v>
      </c>
      <c r="F253" s="45">
        <f>E253</f>
        <v>115002</v>
      </c>
      <c r="G253" s="41"/>
      <c r="H253" s="41"/>
      <c r="I253" s="42">
        <f>SUM(H244:H253)</f>
        <v>115002</v>
      </c>
      <c r="J253" s="42">
        <f>F253-I253</f>
        <v>0</v>
      </c>
      <c r="L253" s="41"/>
    </row>
    <row r="254" spans="1:12" s="42" customFormat="1" ht="10.5" customHeight="1" x14ac:dyDescent="0.2">
      <c r="A254" s="60"/>
      <c r="B254" s="83"/>
      <c r="C254" s="83"/>
      <c r="D254" s="83"/>
      <c r="E254" s="71"/>
      <c r="F254" s="45"/>
      <c r="G254" s="41"/>
      <c r="H254" s="41"/>
      <c r="L254" s="41"/>
    </row>
    <row r="255" spans="1:12" s="42" customFormat="1" ht="10.5" hidden="1" customHeight="1" x14ac:dyDescent="0.2">
      <c r="A255" s="60"/>
      <c r="B255" s="83"/>
      <c r="C255" s="83"/>
      <c r="D255" s="83"/>
      <c r="E255" s="71"/>
      <c r="F255" s="45"/>
      <c r="G255" s="41"/>
      <c r="H255" s="41"/>
      <c r="L255" s="41"/>
    </row>
    <row r="256" spans="1:12" s="42" customFormat="1" ht="10.5" hidden="1" customHeight="1" x14ac:dyDescent="0.2">
      <c r="A256" s="60"/>
      <c r="B256" s="83"/>
      <c r="C256" s="83"/>
      <c r="D256" s="83"/>
      <c r="E256" s="71"/>
      <c r="F256" s="45"/>
      <c r="G256" s="41"/>
      <c r="H256" s="41"/>
      <c r="L256" s="41"/>
    </row>
    <row r="257" spans="1:12" s="42" customFormat="1" ht="10.5" hidden="1" customHeight="1" x14ac:dyDescent="0.2">
      <c r="A257" s="60"/>
      <c r="B257" s="83"/>
      <c r="C257" s="83"/>
      <c r="D257" s="83"/>
      <c r="E257" s="71"/>
      <c r="F257" s="45"/>
      <c r="G257" s="41"/>
      <c r="H257" s="41"/>
      <c r="L257" s="41"/>
    </row>
    <row r="258" spans="1:12" s="42" customFormat="1" ht="10.5" hidden="1" customHeight="1" x14ac:dyDescent="0.2">
      <c r="A258" s="60"/>
      <c r="B258" s="83"/>
      <c r="C258" s="83"/>
      <c r="D258" s="83"/>
      <c r="E258" s="71"/>
      <c r="F258" s="45"/>
      <c r="G258" s="41"/>
      <c r="H258" s="41"/>
      <c r="L258" s="41"/>
    </row>
    <row r="259" spans="1:12" s="42" customFormat="1" ht="12.75" hidden="1" customHeight="1" x14ac:dyDescent="0.2">
      <c r="A259" s="60"/>
      <c r="B259" s="61"/>
      <c r="C259" s="73"/>
      <c r="D259" s="74"/>
      <c r="E259" s="75"/>
      <c r="F259" s="41"/>
      <c r="G259" s="41"/>
      <c r="H259" s="41"/>
      <c r="I259" s="41"/>
      <c r="J259" s="41"/>
      <c r="L259" s="41"/>
    </row>
    <row r="260" spans="1:12" s="42" customFormat="1" ht="12.75" hidden="1" customHeight="1" x14ac:dyDescent="0.2">
      <c r="A260" s="60"/>
      <c r="B260" s="61"/>
      <c r="C260" s="73"/>
      <c r="D260" s="74"/>
      <c r="E260" s="75"/>
      <c r="F260" s="41"/>
      <c r="G260" s="41"/>
      <c r="H260" s="41"/>
      <c r="I260" s="41"/>
      <c r="J260" s="41"/>
      <c r="L260" s="41"/>
    </row>
    <row r="261" spans="1:12" s="42" customFormat="1" ht="12.75" hidden="1" customHeight="1" x14ac:dyDescent="0.2">
      <c r="A261" s="60"/>
      <c r="B261" s="61"/>
      <c r="C261" s="73"/>
      <c r="D261" s="74"/>
      <c r="E261" s="75"/>
      <c r="F261" s="41"/>
      <c r="G261" s="41"/>
      <c r="H261" s="41"/>
      <c r="I261" s="41"/>
      <c r="J261" s="41"/>
      <c r="L261" s="41"/>
    </row>
    <row r="262" spans="1:12" s="42" customFormat="1" ht="12.75" customHeight="1" x14ac:dyDescent="0.2">
      <c r="A262" s="60"/>
      <c r="B262" s="61" t="s">
        <v>500</v>
      </c>
      <c r="C262" s="73" t="s">
        <v>501</v>
      </c>
      <c r="D262" s="74">
        <v>44217</v>
      </c>
      <c r="E262" s="75">
        <v>628682.82999999996</v>
      </c>
      <c r="F262" s="41"/>
      <c r="G262" s="45"/>
      <c r="H262" s="45">
        <v>628682.82999999996</v>
      </c>
      <c r="J262" s="41"/>
      <c r="L262" s="41"/>
    </row>
    <row r="263" spans="1:12" s="42" customFormat="1" ht="12.75" customHeight="1" x14ac:dyDescent="0.2">
      <c r="A263" s="60"/>
      <c r="B263" s="61" t="s">
        <v>502</v>
      </c>
      <c r="C263" s="73" t="s">
        <v>503</v>
      </c>
      <c r="D263" s="74">
        <v>44217</v>
      </c>
      <c r="E263" s="75">
        <v>2165989.67</v>
      </c>
      <c r="F263" s="41"/>
      <c r="G263" s="45"/>
      <c r="H263" s="45">
        <v>2165989.67</v>
      </c>
      <c r="J263" s="41"/>
      <c r="L263" s="41"/>
    </row>
    <row r="264" spans="1:12" s="42" customFormat="1" ht="12.75" customHeight="1" x14ac:dyDescent="0.2">
      <c r="A264" s="60"/>
      <c r="B264" s="61" t="s">
        <v>500</v>
      </c>
      <c r="C264" s="73" t="s">
        <v>504</v>
      </c>
      <c r="D264" s="74">
        <v>44230</v>
      </c>
      <c r="E264" s="75">
        <v>628682.82999999996</v>
      </c>
      <c r="F264" s="41"/>
      <c r="G264" s="45"/>
      <c r="H264" s="45">
        <v>628682.82999999996</v>
      </c>
      <c r="J264" s="41"/>
      <c r="L264" s="41"/>
    </row>
    <row r="265" spans="1:12" s="42" customFormat="1" ht="12.75" customHeight="1" x14ac:dyDescent="0.2">
      <c r="A265" s="60"/>
      <c r="B265" s="61" t="s">
        <v>502</v>
      </c>
      <c r="C265" s="73" t="s">
        <v>505</v>
      </c>
      <c r="D265" s="74">
        <v>44231</v>
      </c>
      <c r="E265" s="75">
        <v>2165989.67</v>
      </c>
      <c r="F265" s="41"/>
      <c r="G265" s="45"/>
      <c r="H265" s="45">
        <v>2165989.67</v>
      </c>
      <c r="J265" s="41"/>
      <c r="L265" s="41"/>
    </row>
    <row r="266" spans="1:12" s="42" customFormat="1" ht="12.75" customHeight="1" x14ac:dyDescent="0.2">
      <c r="A266" s="60"/>
      <c r="B266" s="61" t="s">
        <v>506</v>
      </c>
      <c r="C266" s="73" t="s">
        <v>348</v>
      </c>
      <c r="D266" s="74">
        <v>44256</v>
      </c>
      <c r="E266" s="75">
        <v>859351.07</v>
      </c>
      <c r="F266" s="41"/>
      <c r="G266" s="45"/>
      <c r="H266" s="45">
        <v>859351.07</v>
      </c>
      <c r="J266" s="41"/>
      <c r="L266" s="41"/>
    </row>
    <row r="267" spans="1:12" s="42" customFormat="1" ht="12.75" customHeight="1" x14ac:dyDescent="0.2">
      <c r="A267" s="60"/>
      <c r="B267" s="61" t="s">
        <v>502</v>
      </c>
      <c r="C267" s="73" t="s">
        <v>507</v>
      </c>
      <c r="D267" s="74">
        <v>44260</v>
      </c>
      <c r="E267" s="75">
        <v>1015689.66</v>
      </c>
      <c r="F267" s="41"/>
      <c r="G267" s="45"/>
      <c r="H267" s="45">
        <v>1015689.66</v>
      </c>
      <c r="J267" s="41"/>
      <c r="L267" s="41"/>
    </row>
    <row r="268" spans="1:12" s="42" customFormat="1" ht="12.75" customHeight="1" x14ac:dyDescent="0.2">
      <c r="A268" s="60"/>
      <c r="B268" s="61" t="s">
        <v>508</v>
      </c>
      <c r="C268" s="73" t="s">
        <v>509</v>
      </c>
      <c r="D268" s="74">
        <v>44263</v>
      </c>
      <c r="E268" s="75">
        <v>18946982.84</v>
      </c>
      <c r="F268" s="41"/>
      <c r="G268" s="45"/>
      <c r="H268" s="45">
        <v>18946982.84</v>
      </c>
      <c r="J268" s="41"/>
      <c r="L268" s="41"/>
    </row>
    <row r="269" spans="1:12" s="42" customFormat="1" ht="12.75" customHeight="1" x14ac:dyDescent="0.2">
      <c r="A269" s="60"/>
      <c r="B269" s="61" t="s">
        <v>502</v>
      </c>
      <c r="C269" s="73" t="s">
        <v>510</v>
      </c>
      <c r="D269" s="74">
        <v>44300</v>
      </c>
      <c r="E269" s="75">
        <v>2398161.7999999998</v>
      </c>
      <c r="F269" s="41"/>
      <c r="G269" s="45"/>
      <c r="H269" s="45">
        <v>2398161.7999999998</v>
      </c>
      <c r="J269" s="41"/>
      <c r="L269" s="41"/>
    </row>
    <row r="270" spans="1:12" s="42" customFormat="1" ht="12.75" customHeight="1" x14ac:dyDescent="0.2">
      <c r="A270" s="60"/>
      <c r="B270" s="61" t="s">
        <v>508</v>
      </c>
      <c r="C270" s="73" t="s">
        <v>511</v>
      </c>
      <c r="D270" s="74">
        <v>44300</v>
      </c>
      <c r="E270" s="75">
        <v>17643025.5</v>
      </c>
      <c r="F270" s="41"/>
      <c r="G270" s="45"/>
      <c r="H270" s="45">
        <v>17643025.5</v>
      </c>
      <c r="J270" s="41"/>
      <c r="L270" s="41"/>
    </row>
    <row r="271" spans="1:12" s="42" customFormat="1" ht="12.75" customHeight="1" x14ac:dyDescent="0.2">
      <c r="A271" s="60"/>
      <c r="B271" s="61" t="s">
        <v>502</v>
      </c>
      <c r="C271" s="73" t="s">
        <v>512</v>
      </c>
      <c r="D271" s="74">
        <v>44320</v>
      </c>
      <c r="E271" s="75">
        <v>2091540.1</v>
      </c>
      <c r="F271" s="41"/>
      <c r="G271" s="45"/>
      <c r="H271" s="45">
        <v>2091540.1</v>
      </c>
      <c r="J271" s="41"/>
      <c r="L271" s="41"/>
    </row>
    <row r="272" spans="1:12" s="42" customFormat="1" ht="12.75" customHeight="1" x14ac:dyDescent="0.2">
      <c r="A272" s="60"/>
      <c r="B272" s="61" t="s">
        <v>508</v>
      </c>
      <c r="C272" s="73" t="s">
        <v>513</v>
      </c>
      <c r="D272" s="74">
        <v>44320</v>
      </c>
      <c r="E272" s="75">
        <v>14867361.5</v>
      </c>
      <c r="F272" s="41"/>
      <c r="G272" s="45"/>
      <c r="H272" s="45">
        <v>14867361.5</v>
      </c>
      <c r="J272" s="41"/>
      <c r="L272" s="41"/>
    </row>
    <row r="273" spans="1:12 16384:16384" s="42" customFormat="1" ht="12.75" customHeight="1" x14ac:dyDescent="0.2">
      <c r="A273" s="60"/>
      <c r="B273" s="61" t="s">
        <v>508</v>
      </c>
      <c r="C273" s="76">
        <v>202106151</v>
      </c>
      <c r="D273" s="74">
        <v>44350</v>
      </c>
      <c r="E273" s="75">
        <v>9840023.8200000003</v>
      </c>
      <c r="F273" s="41"/>
      <c r="G273" s="45">
        <v>9840023.8200000003</v>
      </c>
      <c r="H273" s="45">
        <v>9840023.8200000003</v>
      </c>
      <c r="J273" s="41"/>
      <c r="L273" s="41"/>
    </row>
    <row r="274" spans="1:12 16384:16384" s="42" customFormat="1" ht="12.75" customHeight="1" x14ac:dyDescent="0.2">
      <c r="A274" s="60"/>
      <c r="B274" s="61" t="s">
        <v>502</v>
      </c>
      <c r="C274" s="76">
        <v>202106164</v>
      </c>
      <c r="D274" s="74">
        <v>44350</v>
      </c>
      <c r="E274" s="75">
        <v>2180391.1</v>
      </c>
      <c r="F274" s="41"/>
      <c r="G274" s="45">
        <v>2180391.1</v>
      </c>
      <c r="H274" s="45">
        <v>2180391.1</v>
      </c>
      <c r="J274" s="41"/>
      <c r="L274" s="41"/>
    </row>
    <row r="275" spans="1:12 16384:16384" s="42" customFormat="1" ht="12.75" hidden="1" customHeight="1" x14ac:dyDescent="0.2">
      <c r="A275" s="60"/>
      <c r="B275" s="61"/>
      <c r="C275" s="76"/>
      <c r="D275" s="74"/>
      <c r="E275" s="75"/>
      <c r="F275" s="41"/>
      <c r="G275" s="45"/>
      <c r="H275" s="45"/>
      <c r="J275" s="41"/>
      <c r="L275" s="41"/>
    </row>
    <row r="276" spans="1:12 16384:16384" s="42" customFormat="1" ht="12.75" hidden="1" customHeight="1" x14ac:dyDescent="0.2">
      <c r="A276" s="60"/>
      <c r="B276" s="61"/>
      <c r="C276" s="76"/>
      <c r="D276" s="74"/>
      <c r="E276" s="75"/>
      <c r="F276" s="41"/>
      <c r="G276" s="45"/>
      <c r="H276" s="45"/>
      <c r="J276" s="41"/>
      <c r="L276" s="41"/>
    </row>
    <row r="277" spans="1:12 16384:16384" s="42" customFormat="1" ht="12.75" hidden="1" customHeight="1" x14ac:dyDescent="0.2">
      <c r="A277" s="60"/>
      <c r="B277" s="61"/>
      <c r="C277" s="76"/>
      <c r="D277" s="74"/>
      <c r="E277" s="75"/>
      <c r="F277" s="41"/>
      <c r="G277" s="45"/>
      <c r="H277" s="45"/>
      <c r="J277" s="41"/>
      <c r="L277" s="41"/>
    </row>
    <row r="278" spans="1:12 16384:16384" s="42" customFormat="1" ht="12.75" hidden="1" customHeight="1" x14ac:dyDescent="0.2">
      <c r="A278" s="60"/>
      <c r="B278" s="61"/>
      <c r="C278" s="76"/>
      <c r="D278" s="74"/>
      <c r="E278" s="75"/>
      <c r="F278" s="41"/>
      <c r="G278" s="45"/>
      <c r="H278" s="45"/>
      <c r="J278" s="41"/>
      <c r="L278" s="41"/>
    </row>
    <row r="279" spans="1:12 16384:16384" s="42" customFormat="1" ht="12.75" customHeight="1" x14ac:dyDescent="0.2">
      <c r="A279" s="60"/>
      <c r="B279" s="61"/>
      <c r="C279" s="73"/>
      <c r="D279" s="74"/>
      <c r="E279" s="75"/>
      <c r="F279" s="41"/>
      <c r="G279" s="41"/>
      <c r="H279" s="41"/>
      <c r="I279" s="41"/>
      <c r="J279" s="41"/>
      <c r="L279" s="41"/>
    </row>
    <row r="280" spans="1:12 16384:16384" s="42" customFormat="1" ht="10.5" customHeight="1" x14ac:dyDescent="0.2">
      <c r="A280" s="60"/>
      <c r="B280" s="152" t="s">
        <v>514</v>
      </c>
      <c r="C280" s="152"/>
      <c r="D280" s="152"/>
      <c r="E280" s="67">
        <f>SUM(E262:E279)</f>
        <v>75431872.390000001</v>
      </c>
      <c r="F280" s="45">
        <f>E280</f>
        <v>75431872.390000001</v>
      </c>
      <c r="G280" s="41"/>
      <c r="H280" s="41"/>
      <c r="I280" s="42">
        <f>SUM(H256:H280)</f>
        <v>75431872.390000001</v>
      </c>
      <c r="J280" s="42">
        <f>F280-I280</f>
        <v>0</v>
      </c>
      <c r="L280" s="41"/>
    </row>
    <row r="281" spans="1:12 16384:16384" s="42" customFormat="1" x14ac:dyDescent="0.2">
      <c r="A281" s="60"/>
      <c r="B281" s="87"/>
      <c r="C281" s="88"/>
      <c r="D281" s="70"/>
      <c r="E281" s="89"/>
      <c r="F281" s="41"/>
      <c r="G281" s="41"/>
      <c r="H281" s="41"/>
    </row>
    <row r="282" spans="1:12 16384:16384" s="42" customFormat="1" ht="12.75" customHeight="1" x14ac:dyDescent="0.2">
      <c r="A282" s="60"/>
      <c r="B282" s="61" t="s">
        <v>515</v>
      </c>
      <c r="C282" s="76">
        <v>202102175</v>
      </c>
      <c r="D282" s="74">
        <v>44229</v>
      </c>
      <c r="E282" s="75">
        <v>60000</v>
      </c>
      <c r="F282" s="41"/>
      <c r="G282" s="45"/>
      <c r="H282" s="45">
        <v>60000</v>
      </c>
      <c r="J282" s="41"/>
      <c r="L282" s="41"/>
      <c r="XFD282" s="45"/>
    </row>
    <row r="283" spans="1:12 16384:16384" s="42" customFormat="1" ht="12.75" customHeight="1" x14ac:dyDescent="0.2">
      <c r="A283" s="60"/>
      <c r="B283" s="61" t="s">
        <v>515</v>
      </c>
      <c r="C283" s="76">
        <v>202102196</v>
      </c>
      <c r="D283" s="74">
        <v>44230</v>
      </c>
      <c r="E283" s="75">
        <v>60000</v>
      </c>
      <c r="F283" s="41"/>
      <c r="G283" s="45"/>
      <c r="H283" s="45">
        <v>60000</v>
      </c>
      <c r="J283" s="41"/>
      <c r="L283" s="41"/>
      <c r="XFD283" s="45"/>
    </row>
    <row r="284" spans="1:12 16384:16384" s="42" customFormat="1" ht="12.75" customHeight="1" x14ac:dyDescent="0.2">
      <c r="A284" s="60"/>
      <c r="B284" s="61" t="s">
        <v>516</v>
      </c>
      <c r="C284" s="76">
        <v>202103004</v>
      </c>
      <c r="D284" s="74">
        <v>44256</v>
      </c>
      <c r="E284" s="75">
        <v>2253606.9</v>
      </c>
      <c r="F284" s="41"/>
      <c r="G284" s="45"/>
      <c r="H284" s="45">
        <v>2253606.9</v>
      </c>
      <c r="J284" s="41"/>
      <c r="L284" s="41"/>
      <c r="XFD284" s="45"/>
    </row>
    <row r="285" spans="1:12 16384:16384" s="42" customFormat="1" ht="12.75" customHeight="1" x14ac:dyDescent="0.2">
      <c r="A285" s="60"/>
      <c r="B285" s="61" t="s">
        <v>517</v>
      </c>
      <c r="C285" s="76">
        <v>202103273</v>
      </c>
      <c r="D285" s="74">
        <v>44260</v>
      </c>
      <c r="E285" s="75">
        <v>60000</v>
      </c>
      <c r="F285" s="41"/>
      <c r="G285" s="45"/>
      <c r="H285" s="45">
        <v>60000</v>
      </c>
      <c r="J285" s="41"/>
      <c r="L285" s="41"/>
      <c r="XFD285" s="45"/>
    </row>
    <row r="286" spans="1:12 16384:16384" s="42" customFormat="1" ht="12.75" customHeight="1" x14ac:dyDescent="0.2">
      <c r="A286" s="60"/>
      <c r="B286" s="61" t="s">
        <v>517</v>
      </c>
      <c r="C286" s="76">
        <v>202104314</v>
      </c>
      <c r="D286" s="70">
        <v>44300</v>
      </c>
      <c r="E286" s="77">
        <v>60000</v>
      </c>
      <c r="F286" s="41"/>
      <c r="G286" s="45"/>
      <c r="H286" s="45">
        <v>60000</v>
      </c>
      <c r="J286" s="41"/>
      <c r="L286" s="41"/>
      <c r="XFD286" s="45"/>
    </row>
    <row r="287" spans="1:12 16384:16384" s="42" customFormat="1" ht="12.75" customHeight="1" x14ac:dyDescent="0.2">
      <c r="A287" s="60"/>
      <c r="B287" s="61" t="s">
        <v>518</v>
      </c>
      <c r="C287" s="76">
        <v>202104528</v>
      </c>
      <c r="D287" s="74">
        <v>44313</v>
      </c>
      <c r="E287" s="75">
        <v>2903000</v>
      </c>
      <c r="F287" s="41"/>
      <c r="G287" s="45"/>
      <c r="H287" s="45">
        <v>2903000</v>
      </c>
      <c r="J287" s="41"/>
      <c r="L287" s="41"/>
      <c r="XFD287" s="45"/>
    </row>
    <row r="288" spans="1:12 16384:16384" s="42" customFormat="1" ht="12.75" customHeight="1" x14ac:dyDescent="0.2">
      <c r="A288" s="60"/>
      <c r="B288" s="61" t="s">
        <v>519</v>
      </c>
      <c r="C288" s="76">
        <v>202105053</v>
      </c>
      <c r="D288" s="70">
        <v>44320</v>
      </c>
      <c r="E288" s="77">
        <v>1356300</v>
      </c>
      <c r="F288" s="41"/>
      <c r="G288" s="45"/>
      <c r="H288" s="45">
        <v>1356300</v>
      </c>
      <c r="J288" s="41"/>
      <c r="L288" s="41"/>
      <c r="XFD288" s="45"/>
    </row>
    <row r="289" spans="1:12 16384:16384" s="42" customFormat="1" ht="12.75" customHeight="1" x14ac:dyDescent="0.2">
      <c r="A289" s="60"/>
      <c r="B289" s="61" t="s">
        <v>520</v>
      </c>
      <c r="C289" s="76">
        <v>202105212</v>
      </c>
      <c r="D289" s="74">
        <v>44326</v>
      </c>
      <c r="E289" s="75">
        <v>120000</v>
      </c>
      <c r="F289" s="41"/>
      <c r="G289" s="45"/>
      <c r="H289" s="45">
        <v>120000</v>
      </c>
      <c r="J289" s="41"/>
      <c r="L289" s="41"/>
      <c r="XFD289" s="45"/>
    </row>
    <row r="290" spans="1:12 16384:16384" s="42" customFormat="1" ht="12.75" customHeight="1" x14ac:dyDescent="0.2">
      <c r="A290" s="60"/>
      <c r="B290" s="61" t="s">
        <v>521</v>
      </c>
      <c r="C290" s="73" t="s">
        <v>522</v>
      </c>
      <c r="D290" s="74">
        <v>44328</v>
      </c>
      <c r="E290" s="75">
        <v>2742000</v>
      </c>
      <c r="F290" s="41"/>
      <c r="G290" s="45"/>
      <c r="H290" s="45">
        <v>2742000</v>
      </c>
      <c r="J290" s="41"/>
      <c r="L290" s="41"/>
      <c r="XFD290" s="45"/>
    </row>
    <row r="291" spans="1:12 16384:16384" s="42" customFormat="1" ht="12.75" customHeight="1" x14ac:dyDescent="0.2">
      <c r="A291" s="60"/>
      <c r="B291" s="61" t="s">
        <v>523</v>
      </c>
      <c r="C291" s="73" t="s">
        <v>524</v>
      </c>
      <c r="D291" s="74">
        <v>44351</v>
      </c>
      <c r="E291" s="75">
        <v>2500000</v>
      </c>
      <c r="F291" s="41"/>
      <c r="G291" s="45">
        <v>2500000</v>
      </c>
      <c r="H291" s="45">
        <v>2500000</v>
      </c>
      <c r="J291" s="41"/>
      <c r="L291" s="41"/>
      <c r="XFD291" s="45"/>
    </row>
    <row r="292" spans="1:12 16384:16384" s="42" customFormat="1" ht="12.75" hidden="1" customHeight="1" x14ac:dyDescent="0.2">
      <c r="A292" s="60"/>
      <c r="B292" s="61"/>
      <c r="C292" s="73"/>
      <c r="D292" s="74"/>
      <c r="E292" s="75"/>
      <c r="F292" s="41"/>
      <c r="G292" s="45"/>
      <c r="H292" s="45"/>
      <c r="J292" s="41"/>
      <c r="L292" s="41"/>
      <c r="XFD292" s="45"/>
    </row>
    <row r="293" spans="1:12 16384:16384" s="42" customFormat="1" ht="12.75" customHeight="1" x14ac:dyDescent="0.2">
      <c r="A293" s="60"/>
      <c r="B293" s="61"/>
      <c r="C293" s="73"/>
      <c r="D293" s="74"/>
      <c r="E293" s="75"/>
      <c r="F293" s="41"/>
      <c r="G293" s="45"/>
      <c r="H293" s="45"/>
      <c r="L293" s="41"/>
    </row>
    <row r="294" spans="1:12 16384:16384" s="42" customFormat="1" ht="10.5" customHeight="1" x14ac:dyDescent="0.2">
      <c r="A294" s="60"/>
      <c r="B294" s="152" t="s">
        <v>525</v>
      </c>
      <c r="C294" s="152"/>
      <c r="D294" s="152"/>
      <c r="E294" s="67">
        <f>SUM(E282:E293)</f>
        <v>12114906.9</v>
      </c>
      <c r="F294" s="45">
        <f>E294</f>
        <v>12114906.9</v>
      </c>
      <c r="G294" s="41"/>
      <c r="H294" s="41"/>
      <c r="I294" s="42">
        <f>SUM(H281:H293)</f>
        <v>12114906.9</v>
      </c>
      <c r="J294" s="42">
        <f>F294-I294</f>
        <v>0</v>
      </c>
      <c r="L294" s="41"/>
    </row>
    <row r="295" spans="1:12 16384:16384" s="42" customFormat="1" x14ac:dyDescent="0.2">
      <c r="A295" s="60"/>
      <c r="B295" s="87"/>
      <c r="C295" s="88"/>
      <c r="D295" s="70"/>
      <c r="E295" s="89"/>
      <c r="F295" s="41"/>
      <c r="G295" s="41"/>
      <c r="H295" s="41"/>
    </row>
    <row r="296" spans="1:12 16384:16384" s="42" customFormat="1" x14ac:dyDescent="0.2">
      <c r="A296" s="60"/>
      <c r="B296" s="61" t="s">
        <v>526</v>
      </c>
      <c r="C296" s="76">
        <v>202106135</v>
      </c>
      <c r="D296" s="74">
        <v>44350</v>
      </c>
      <c r="E296" s="75">
        <v>70000</v>
      </c>
      <c r="F296" s="41"/>
      <c r="G296" s="45">
        <v>70000</v>
      </c>
      <c r="H296" s="45">
        <v>70000</v>
      </c>
      <c r="I296" s="45"/>
    </row>
    <row r="297" spans="1:12 16384:16384" s="42" customFormat="1" hidden="1" x14ac:dyDescent="0.2">
      <c r="A297" s="60"/>
      <c r="B297" s="61"/>
      <c r="C297" s="73"/>
      <c r="D297" s="74"/>
      <c r="E297" s="75"/>
      <c r="F297" s="41"/>
      <c r="G297" s="45"/>
      <c r="H297" s="45"/>
      <c r="I297" s="45"/>
    </row>
    <row r="298" spans="1:12 16384:16384" s="42" customFormat="1" x14ac:dyDescent="0.2">
      <c r="A298" s="60"/>
      <c r="B298" s="61"/>
      <c r="C298" s="73"/>
      <c r="D298" s="74"/>
      <c r="E298" s="75"/>
      <c r="F298" s="41"/>
      <c r="G298" s="45"/>
      <c r="H298" s="45"/>
      <c r="I298" s="45"/>
    </row>
    <row r="299" spans="1:12 16384:16384" s="42" customFormat="1" x14ac:dyDescent="0.2">
      <c r="A299" s="60"/>
      <c r="B299" s="152" t="s">
        <v>527</v>
      </c>
      <c r="C299" s="152"/>
      <c r="D299" s="152"/>
      <c r="E299" s="67">
        <f>SUM(E296:E298)</f>
        <v>70000</v>
      </c>
      <c r="F299" s="45">
        <f>E299</f>
        <v>70000</v>
      </c>
      <c r="G299" s="45"/>
      <c r="H299" s="45"/>
      <c r="I299" s="45"/>
    </row>
    <row r="300" spans="1:12 16384:16384" s="42" customFormat="1" hidden="1" x14ac:dyDescent="0.2">
      <c r="A300" s="60"/>
      <c r="B300" s="87"/>
      <c r="C300" s="88"/>
      <c r="D300" s="70"/>
      <c r="E300" s="89"/>
      <c r="F300" s="41"/>
      <c r="G300" s="45"/>
      <c r="H300" s="45"/>
      <c r="I300" s="45"/>
    </row>
    <row r="301" spans="1:12 16384:16384" s="42" customFormat="1" hidden="1" x14ac:dyDescent="0.2">
      <c r="A301" s="60"/>
      <c r="B301" s="87"/>
      <c r="C301" s="88"/>
      <c r="D301" s="70"/>
      <c r="E301" s="89"/>
      <c r="F301" s="41"/>
      <c r="G301" s="41"/>
      <c r="H301" s="41"/>
    </row>
    <row r="302" spans="1:12 16384:16384" s="42" customFormat="1" hidden="1" x14ac:dyDescent="0.2">
      <c r="A302" s="60"/>
      <c r="B302" s="87"/>
      <c r="C302" s="88"/>
      <c r="D302" s="70"/>
      <c r="E302" s="89"/>
      <c r="F302" s="41"/>
      <c r="G302" s="41"/>
      <c r="H302" s="41"/>
    </row>
    <row r="303" spans="1:12 16384:16384" s="42" customFormat="1" x14ac:dyDescent="0.2">
      <c r="A303" s="60"/>
      <c r="B303" s="87"/>
      <c r="C303" s="88"/>
      <c r="D303" s="70"/>
      <c r="E303" s="89"/>
      <c r="F303" s="41"/>
      <c r="G303" s="41"/>
      <c r="H303" s="41"/>
    </row>
    <row r="304" spans="1:12 16384:16384" s="42" customFormat="1" ht="12.75" customHeight="1" x14ac:dyDescent="0.2">
      <c r="A304" s="60"/>
      <c r="B304" s="61" t="s">
        <v>528</v>
      </c>
      <c r="C304" s="73" t="s">
        <v>529</v>
      </c>
      <c r="D304" s="74">
        <v>44217</v>
      </c>
      <c r="E304" s="75">
        <v>22829</v>
      </c>
      <c r="F304" s="41"/>
      <c r="G304" s="45"/>
      <c r="H304" s="45">
        <v>22829</v>
      </c>
      <c r="J304" s="41"/>
      <c r="L304" s="41"/>
    </row>
    <row r="305" spans="1:12" s="42" customFormat="1" ht="12.75" customHeight="1" x14ac:dyDescent="0.2">
      <c r="A305" s="60"/>
      <c r="B305" s="61" t="s">
        <v>528</v>
      </c>
      <c r="C305" s="73" t="s">
        <v>530</v>
      </c>
      <c r="D305" s="74">
        <v>44236</v>
      </c>
      <c r="E305" s="75">
        <v>30329</v>
      </c>
      <c r="F305" s="41"/>
      <c r="G305" s="45"/>
      <c r="H305" s="45">
        <v>30329</v>
      </c>
      <c r="J305" s="41"/>
      <c r="L305" s="41"/>
    </row>
    <row r="306" spans="1:12" s="42" customFormat="1" ht="12.75" customHeight="1" x14ac:dyDescent="0.2">
      <c r="A306" s="60"/>
      <c r="B306" s="61" t="s">
        <v>531</v>
      </c>
      <c r="C306" s="73" t="s">
        <v>532</v>
      </c>
      <c r="D306" s="74">
        <v>44293</v>
      </c>
      <c r="E306" s="75">
        <v>48579</v>
      </c>
      <c r="F306" s="41"/>
      <c r="G306" s="45"/>
      <c r="H306" s="45">
        <v>48579</v>
      </c>
      <c r="J306" s="41"/>
      <c r="L306" s="41"/>
    </row>
    <row r="307" spans="1:12" s="42" customFormat="1" ht="12.75" customHeight="1" x14ac:dyDescent="0.2">
      <c r="A307" s="60"/>
      <c r="B307" s="61" t="s">
        <v>533</v>
      </c>
      <c r="C307" s="76">
        <v>202104364</v>
      </c>
      <c r="D307" s="70">
        <v>44301</v>
      </c>
      <c r="E307" s="77">
        <v>10308</v>
      </c>
      <c r="F307" s="41"/>
      <c r="G307" s="45"/>
      <c r="H307" s="45">
        <v>10308</v>
      </c>
      <c r="J307" s="41"/>
      <c r="L307" s="41"/>
    </row>
    <row r="308" spans="1:12" s="42" customFormat="1" ht="12.75" customHeight="1" x14ac:dyDescent="0.2">
      <c r="A308" s="60"/>
      <c r="B308" s="61" t="s">
        <v>531</v>
      </c>
      <c r="C308" s="76">
        <v>202104462</v>
      </c>
      <c r="D308" s="70">
        <v>44309</v>
      </c>
      <c r="E308" s="77">
        <v>30329</v>
      </c>
      <c r="F308" s="41"/>
      <c r="G308" s="45"/>
      <c r="H308" s="45">
        <v>30329</v>
      </c>
      <c r="J308" s="41"/>
      <c r="L308" s="41"/>
    </row>
    <row r="309" spans="1:12" s="42" customFormat="1" ht="12.75" customHeight="1" x14ac:dyDescent="0.2">
      <c r="A309" s="60"/>
      <c r="B309" s="61" t="s">
        <v>531</v>
      </c>
      <c r="C309" s="76">
        <v>202106210</v>
      </c>
      <c r="D309" s="74">
        <v>44351</v>
      </c>
      <c r="E309" s="75">
        <v>48579</v>
      </c>
      <c r="F309" s="41"/>
      <c r="G309" s="45">
        <v>48579</v>
      </c>
      <c r="H309" s="45">
        <v>48579</v>
      </c>
      <c r="J309" s="41"/>
      <c r="L309" s="41"/>
    </row>
    <row r="310" spans="1:12" s="42" customFormat="1" ht="12.75" customHeight="1" x14ac:dyDescent="0.2">
      <c r="A310" s="60"/>
      <c r="B310" s="61" t="s">
        <v>531</v>
      </c>
      <c r="C310" s="76">
        <v>202106225</v>
      </c>
      <c r="D310" s="74">
        <v>44351</v>
      </c>
      <c r="E310" s="75">
        <v>69929</v>
      </c>
      <c r="F310" s="41"/>
      <c r="G310" s="45">
        <v>69929</v>
      </c>
      <c r="H310" s="45">
        <v>69929</v>
      </c>
      <c r="J310" s="41"/>
      <c r="L310" s="41"/>
    </row>
    <row r="311" spans="1:12" s="42" customFormat="1" ht="12.75" customHeight="1" x14ac:dyDescent="0.2">
      <c r="A311" s="60"/>
      <c r="B311" s="61" t="s">
        <v>534</v>
      </c>
      <c r="C311" s="76">
        <v>202106240</v>
      </c>
      <c r="D311" s="70">
        <v>44351</v>
      </c>
      <c r="E311" s="77">
        <v>10308</v>
      </c>
      <c r="F311" s="41"/>
      <c r="G311" s="45">
        <v>10308</v>
      </c>
      <c r="H311" s="45">
        <v>10308</v>
      </c>
      <c r="J311" s="41"/>
      <c r="L311" s="41"/>
    </row>
    <row r="312" spans="1:12" s="42" customFormat="1" ht="12.75" customHeight="1" x14ac:dyDescent="0.2">
      <c r="A312" s="60"/>
      <c r="B312" s="61" t="s">
        <v>535</v>
      </c>
      <c r="C312" s="76">
        <v>202106254</v>
      </c>
      <c r="D312" s="74">
        <v>44351</v>
      </c>
      <c r="E312" s="75">
        <v>80000</v>
      </c>
      <c r="F312" s="41"/>
      <c r="G312" s="45">
        <v>80000</v>
      </c>
      <c r="H312" s="45">
        <v>80000</v>
      </c>
      <c r="J312" s="41"/>
      <c r="L312" s="41"/>
    </row>
    <row r="313" spans="1:12" s="42" customFormat="1" ht="12.75" hidden="1" customHeight="1" x14ac:dyDescent="0.2">
      <c r="A313" s="60"/>
      <c r="B313" s="61"/>
      <c r="C313" s="76"/>
      <c r="D313" s="70"/>
      <c r="E313" s="77"/>
      <c r="F313" s="41"/>
      <c r="G313" s="45"/>
      <c r="H313" s="45"/>
      <c r="J313" s="41"/>
      <c r="L313" s="41"/>
    </row>
    <row r="314" spans="1:12" s="42" customFormat="1" ht="12.75" customHeight="1" x14ac:dyDescent="0.2">
      <c r="A314" s="60"/>
      <c r="B314" s="61"/>
      <c r="C314" s="73"/>
      <c r="D314" s="74"/>
      <c r="E314" s="75"/>
      <c r="F314" s="41"/>
      <c r="G314" s="45"/>
      <c r="H314" s="45"/>
      <c r="J314" s="41"/>
      <c r="L314" s="41"/>
    </row>
    <row r="315" spans="1:12" s="42" customFormat="1" ht="10.5" customHeight="1" x14ac:dyDescent="0.2">
      <c r="A315" s="60"/>
      <c r="B315" s="152" t="s">
        <v>536</v>
      </c>
      <c r="C315" s="152"/>
      <c r="D315" s="152"/>
      <c r="E315" s="67">
        <f>SUM(E304:E314)</f>
        <v>351190</v>
      </c>
      <c r="F315" s="45">
        <f>E315</f>
        <v>351190</v>
      </c>
      <c r="G315" s="41"/>
      <c r="H315" s="41"/>
      <c r="I315" s="42">
        <f>SUM(H304:H315)</f>
        <v>351190</v>
      </c>
      <c r="J315" s="42">
        <f>F315-I315</f>
        <v>0</v>
      </c>
      <c r="L315" s="41"/>
    </row>
    <row r="316" spans="1:12" s="42" customFormat="1" ht="10.5" customHeight="1" x14ac:dyDescent="0.2">
      <c r="A316" s="60"/>
      <c r="B316" s="83"/>
      <c r="C316" s="83"/>
      <c r="D316" s="83"/>
      <c r="E316" s="71"/>
      <c r="F316" s="45"/>
      <c r="G316" s="41"/>
      <c r="H316" s="41"/>
      <c r="L316" s="41"/>
    </row>
    <row r="317" spans="1:12" s="42" customFormat="1" ht="12.75" customHeight="1" x14ac:dyDescent="0.2">
      <c r="A317" s="60"/>
      <c r="B317" s="61" t="s">
        <v>537</v>
      </c>
      <c r="C317" s="73" t="s">
        <v>538</v>
      </c>
      <c r="D317" s="74">
        <v>44228</v>
      </c>
      <c r="E317" s="75">
        <v>92250</v>
      </c>
      <c r="F317" s="41"/>
      <c r="G317" s="45"/>
      <c r="H317" s="45">
        <v>92250</v>
      </c>
      <c r="J317" s="41"/>
      <c r="L317" s="41"/>
    </row>
    <row r="318" spans="1:12" s="42" customFormat="1" ht="12.75" hidden="1" customHeight="1" x14ac:dyDescent="0.2">
      <c r="A318" s="60"/>
      <c r="B318" s="61"/>
      <c r="C318" s="73"/>
      <c r="D318" s="74"/>
      <c r="E318" s="75"/>
      <c r="F318" s="41"/>
      <c r="G318" s="45"/>
      <c r="H318" s="45"/>
      <c r="J318" s="41"/>
      <c r="L318" s="41"/>
    </row>
    <row r="319" spans="1:12" s="42" customFormat="1" ht="12.75" customHeight="1" x14ac:dyDescent="0.2">
      <c r="A319" s="60"/>
      <c r="B319" s="61"/>
      <c r="C319" s="73"/>
      <c r="D319" s="74"/>
      <c r="E319" s="75"/>
      <c r="F319" s="41"/>
      <c r="G319" s="45"/>
      <c r="H319" s="45"/>
      <c r="J319" s="41"/>
      <c r="L319" s="41"/>
    </row>
    <row r="320" spans="1:12" s="42" customFormat="1" ht="10.5" customHeight="1" x14ac:dyDescent="0.2">
      <c r="A320" s="60"/>
      <c r="B320" s="152" t="s">
        <v>539</v>
      </c>
      <c r="C320" s="152"/>
      <c r="D320" s="152"/>
      <c r="E320" s="67">
        <f>SUM(E317:E319)</f>
        <v>92250</v>
      </c>
      <c r="F320" s="45">
        <f>E320</f>
        <v>92250</v>
      </c>
      <c r="G320" s="41"/>
      <c r="H320" s="41"/>
      <c r="I320" s="42">
        <f>SUM(H317:H320)</f>
        <v>92250</v>
      </c>
      <c r="J320" s="42">
        <f>F320-I320</f>
        <v>0</v>
      </c>
      <c r="L320" s="41"/>
    </row>
    <row r="321" spans="1:12" s="42" customFormat="1" ht="10.5" customHeight="1" x14ac:dyDescent="0.2">
      <c r="A321" s="60"/>
      <c r="B321" s="83"/>
      <c r="C321" s="83"/>
      <c r="D321" s="83"/>
      <c r="E321" s="71"/>
      <c r="F321" s="45"/>
      <c r="G321" s="41"/>
      <c r="H321" s="41"/>
      <c r="L321" s="41"/>
    </row>
    <row r="322" spans="1:12" s="42" customFormat="1" ht="12" customHeight="1" x14ac:dyDescent="0.2">
      <c r="A322" s="60"/>
      <c r="B322" s="61" t="s">
        <v>540</v>
      </c>
      <c r="C322" s="73" t="s">
        <v>348</v>
      </c>
      <c r="D322" s="74">
        <v>44256</v>
      </c>
      <c r="E322" s="75">
        <v>405817.1</v>
      </c>
      <c r="F322" s="45"/>
      <c r="G322" s="41"/>
      <c r="H322" s="45">
        <v>405817.1</v>
      </c>
      <c r="L322" s="41"/>
    </row>
    <row r="323" spans="1:12" s="42" customFormat="1" ht="10.5" customHeight="1" x14ac:dyDescent="0.2">
      <c r="A323" s="60"/>
      <c r="B323" s="61"/>
      <c r="C323" s="73"/>
      <c r="D323" s="74"/>
      <c r="E323" s="75"/>
      <c r="F323" s="45"/>
      <c r="G323" s="41"/>
      <c r="H323" s="45"/>
      <c r="L323" s="41"/>
    </row>
    <row r="324" spans="1:12" s="42" customFormat="1" ht="10.5" customHeight="1" x14ac:dyDescent="0.2">
      <c r="A324" s="60"/>
      <c r="B324" s="152" t="s">
        <v>541</v>
      </c>
      <c r="C324" s="152"/>
      <c r="D324" s="152"/>
      <c r="E324" s="67">
        <f>SUM(E322:E323)</f>
        <v>405817.1</v>
      </c>
      <c r="F324" s="45">
        <f>E324</f>
        <v>405817.1</v>
      </c>
      <c r="G324" s="41"/>
      <c r="H324" s="41"/>
      <c r="I324" s="42">
        <f>SUM(H322:H324)</f>
        <v>405817.1</v>
      </c>
      <c r="J324" s="42">
        <f>F324-I324</f>
        <v>0</v>
      </c>
      <c r="L324" s="41"/>
    </row>
    <row r="325" spans="1:12" s="42" customFormat="1" ht="10.5" customHeight="1" x14ac:dyDescent="0.2">
      <c r="A325" s="60"/>
      <c r="B325" s="83"/>
      <c r="C325" s="83"/>
      <c r="D325" s="83"/>
      <c r="E325" s="71"/>
      <c r="F325" s="45"/>
      <c r="G325" s="41"/>
      <c r="H325" s="41"/>
      <c r="L325" s="41"/>
    </row>
    <row r="326" spans="1:12" s="42" customFormat="1" hidden="1" x14ac:dyDescent="0.2">
      <c r="A326" s="60"/>
      <c r="B326" s="90"/>
      <c r="C326" s="91"/>
      <c r="D326" s="92"/>
      <c r="E326" s="93"/>
      <c r="F326" s="41"/>
      <c r="G326" s="41"/>
      <c r="H326" s="41"/>
    </row>
    <row r="327" spans="1:12" s="42" customFormat="1" x14ac:dyDescent="0.2">
      <c r="A327" s="60"/>
      <c r="B327" s="90" t="s">
        <v>542</v>
      </c>
      <c r="C327" s="91"/>
      <c r="D327" s="92"/>
      <c r="E327" s="93">
        <f>E24+E19+E53+E38+E48+E85+E121+E126+E132+E143+E103+E108+E191+E200+E220+E236+E243+E253+E280+E294+E299+E320+E315+E324+E60+E67</f>
        <v>1916840868.76</v>
      </c>
      <c r="F327" s="45">
        <f>SUM(F24:F326)</f>
        <v>1102732868.76</v>
      </c>
      <c r="G327" s="43"/>
      <c r="I327" s="45">
        <f>SUM(I24:I326)</f>
        <v>1100908323.76</v>
      </c>
      <c r="J327" s="42">
        <f>F327-I327</f>
        <v>1824545</v>
      </c>
      <c r="K327" s="42">
        <f>+E327-F8</f>
        <v>0</v>
      </c>
    </row>
    <row r="328" spans="1:12" s="42" customFormat="1" x14ac:dyDescent="0.2">
      <c r="A328" s="153" t="s">
        <v>543</v>
      </c>
      <c r="B328" s="154"/>
      <c r="C328" s="94"/>
      <c r="D328" s="66"/>
      <c r="E328" s="95">
        <f>5820987.52+1770618.7+11139.21</f>
        <v>7602745.4299999997</v>
      </c>
      <c r="F328" s="96"/>
      <c r="K328" s="42">
        <f>E328</f>
        <v>7602745.4299999997</v>
      </c>
    </row>
    <row r="329" spans="1:12" s="42" customFormat="1" ht="13.5" thickBot="1" x14ac:dyDescent="0.25">
      <c r="A329" s="155" t="s">
        <v>544</v>
      </c>
      <c r="B329" s="156"/>
      <c r="C329" s="156"/>
      <c r="D329" s="156"/>
      <c r="E329" s="97">
        <f>+E327+E328</f>
        <v>1924443614.1900001</v>
      </c>
      <c r="F329" s="41"/>
    </row>
    <row r="330" spans="1:12" s="42" customFormat="1" x14ac:dyDescent="0.2">
      <c r="A330" s="98"/>
      <c r="B330" s="99"/>
      <c r="C330" s="99"/>
      <c r="D330" s="100"/>
      <c r="E330" s="101"/>
      <c r="F330" s="41"/>
      <c r="H330" s="41"/>
    </row>
    <row r="331" spans="1:12" s="42" customFormat="1" ht="13.5" thickBot="1" x14ac:dyDescent="0.25">
      <c r="A331" s="102" t="s">
        <v>545</v>
      </c>
      <c r="B331" s="103"/>
      <c r="C331" s="104"/>
      <c r="D331" s="105"/>
      <c r="E331" s="106"/>
      <c r="F331" s="41"/>
      <c r="G331" s="41"/>
      <c r="H331" s="41"/>
      <c r="L331" s="41"/>
    </row>
    <row r="332" spans="1:12" s="42" customFormat="1" x14ac:dyDescent="0.2">
      <c r="A332" s="60"/>
      <c r="B332" s="107"/>
      <c r="C332" s="108"/>
      <c r="D332" s="109"/>
      <c r="E332" s="110"/>
      <c r="F332" s="41"/>
      <c r="G332" s="41"/>
      <c r="H332" s="41"/>
      <c r="L332" s="41"/>
    </row>
    <row r="333" spans="1:12" s="42" customFormat="1" x14ac:dyDescent="0.2">
      <c r="A333" s="60"/>
      <c r="B333" s="107" t="s">
        <v>546</v>
      </c>
      <c r="C333" s="108"/>
      <c r="D333" s="109"/>
      <c r="E333" s="111">
        <f>567849.17+110218.42</f>
        <v>678067.59000000008</v>
      </c>
      <c r="F333" s="41"/>
      <c r="G333" s="41"/>
      <c r="H333" s="112"/>
      <c r="K333" s="42">
        <f>E333</f>
        <v>678067.59000000008</v>
      </c>
      <c r="L333" s="41"/>
    </row>
    <row r="334" spans="1:12" s="42" customFormat="1" hidden="1" x14ac:dyDescent="0.2">
      <c r="A334" s="113"/>
      <c r="B334" s="157" t="s">
        <v>547</v>
      </c>
      <c r="C334" s="158"/>
      <c r="D334" s="159"/>
      <c r="E334" s="110">
        <f>102877.09-50+4468+28332.72+50+26627.75+11001.79+3661-176968.35</f>
        <v>0</v>
      </c>
      <c r="F334" s="41"/>
      <c r="G334" s="41"/>
      <c r="H334" s="41"/>
      <c r="L334" s="41"/>
    </row>
    <row r="335" spans="1:12" s="42" customFormat="1" hidden="1" x14ac:dyDescent="0.2">
      <c r="A335" s="113"/>
      <c r="B335" s="114"/>
      <c r="C335" s="108"/>
      <c r="D335" s="109"/>
      <c r="E335" s="110"/>
      <c r="F335" s="41"/>
      <c r="G335" s="41"/>
      <c r="H335" s="41"/>
      <c r="L335" s="41"/>
    </row>
    <row r="336" spans="1:12" s="42" customFormat="1" ht="13.5" thickBot="1" x14ac:dyDescent="0.25">
      <c r="A336" s="115"/>
      <c r="B336" s="116"/>
      <c r="C336" s="117"/>
      <c r="D336" s="118"/>
      <c r="E336" s="106"/>
      <c r="F336" s="41"/>
      <c r="G336" s="41"/>
      <c r="H336" s="41"/>
      <c r="L336" s="41"/>
    </row>
    <row r="337" spans="1:12" s="42" customFormat="1" ht="15.75" thickBot="1" x14ac:dyDescent="0.25">
      <c r="A337" s="160" t="s">
        <v>548</v>
      </c>
      <c r="B337" s="161"/>
      <c r="C337" s="161"/>
      <c r="D337" s="161"/>
      <c r="E337" s="119">
        <f>+E329-E333</f>
        <v>1923765546.6000001</v>
      </c>
      <c r="F337" s="41"/>
      <c r="G337" s="120">
        <f>SUM(G9:G333)</f>
        <v>31975534.770000003</v>
      </c>
      <c r="H337" s="41" t="s">
        <v>549</v>
      </c>
      <c r="I337" s="42">
        <v>409938.06</v>
      </c>
      <c r="L337" s="41"/>
    </row>
    <row r="338" spans="1:12" s="42" customFormat="1" x14ac:dyDescent="0.2">
      <c r="A338" s="121"/>
      <c r="B338" s="122"/>
      <c r="C338" s="123"/>
      <c r="D338" s="124"/>
      <c r="E338" s="125"/>
      <c r="F338" s="41"/>
      <c r="G338" s="43"/>
      <c r="H338" s="41" t="s">
        <v>550</v>
      </c>
      <c r="I338" s="42">
        <v>475359.98</v>
      </c>
      <c r="L338" s="41"/>
    </row>
    <row r="339" spans="1:12" s="42" customFormat="1" hidden="1" x14ac:dyDescent="0.2">
      <c r="A339" s="121"/>
      <c r="B339" s="122"/>
      <c r="C339" s="123"/>
      <c r="D339" s="124"/>
      <c r="E339" s="45"/>
      <c r="F339" s="41"/>
      <c r="G339" s="43">
        <f>+G337+G338</f>
        <v>31975534.770000003</v>
      </c>
      <c r="H339" s="41" t="s">
        <v>308</v>
      </c>
      <c r="I339" s="42">
        <v>8640.4500000000007</v>
      </c>
      <c r="L339" s="41"/>
    </row>
    <row r="340" spans="1:12" s="42" customFormat="1" hidden="1" x14ac:dyDescent="0.2">
      <c r="A340" s="121"/>
      <c r="B340" s="122"/>
      <c r="C340" s="123"/>
      <c r="D340" s="124"/>
      <c r="E340" s="45"/>
      <c r="F340" s="41"/>
      <c r="G340" s="43">
        <v>1084327.48</v>
      </c>
      <c r="H340" s="126" t="s">
        <v>323</v>
      </c>
      <c r="I340" s="42">
        <f>SUM(I337:I339)</f>
        <v>893938.49</v>
      </c>
      <c r="L340" s="41"/>
    </row>
    <row r="341" spans="1:12" s="42" customFormat="1" hidden="1" x14ac:dyDescent="0.2">
      <c r="A341" s="121"/>
      <c r="B341" s="122"/>
      <c r="C341" s="123"/>
      <c r="D341" s="124"/>
      <c r="E341" s="45"/>
      <c r="F341" s="41"/>
      <c r="G341" s="127">
        <f>+G339+G340</f>
        <v>33059862.250000004</v>
      </c>
      <c r="H341" s="126" t="s">
        <v>308</v>
      </c>
      <c r="L341" s="41"/>
    </row>
    <row r="342" spans="1:12" s="42" customFormat="1" hidden="1" x14ac:dyDescent="0.2">
      <c r="A342" s="121"/>
      <c r="B342" s="122"/>
      <c r="C342" s="123"/>
      <c r="D342" s="124"/>
      <c r="E342" s="45"/>
      <c r="F342" s="43"/>
      <c r="G342" s="127">
        <f>+E337-G341</f>
        <v>1890705684.3500001</v>
      </c>
      <c r="H342" s="126"/>
      <c r="J342" s="41"/>
      <c r="L342" s="41"/>
    </row>
    <row r="343" spans="1:12" s="42" customFormat="1" x14ac:dyDescent="0.2">
      <c r="A343" s="121"/>
      <c r="B343" s="122"/>
      <c r="C343" s="123"/>
      <c r="D343" s="124"/>
      <c r="E343" s="45"/>
      <c r="F343" s="41"/>
      <c r="G343" s="128"/>
      <c r="H343" s="126"/>
      <c r="J343" s="41"/>
      <c r="L343" s="41"/>
    </row>
    <row r="344" spans="1:12" s="42" customFormat="1" x14ac:dyDescent="0.2">
      <c r="A344" s="41" t="s">
        <v>551</v>
      </c>
      <c r="B344" s="41"/>
      <c r="C344" s="162" t="s">
        <v>552</v>
      </c>
      <c r="D344" s="162"/>
      <c r="E344" s="45"/>
      <c r="F344" s="41"/>
      <c r="G344" s="122"/>
      <c r="H344" s="41"/>
      <c r="I344" s="41"/>
      <c r="J344" s="41"/>
      <c r="L344" s="41"/>
    </row>
    <row r="345" spans="1:12" s="42" customFormat="1" x14ac:dyDescent="0.2">
      <c r="A345" s="41"/>
      <c r="B345" s="41"/>
      <c r="C345" s="129"/>
      <c r="D345" s="50"/>
      <c r="E345" s="45"/>
      <c r="F345" s="41"/>
      <c r="G345" s="122"/>
      <c r="H345" s="41"/>
      <c r="I345" s="41"/>
      <c r="J345" s="41"/>
      <c r="L345" s="41"/>
    </row>
    <row r="346" spans="1:12" s="42" customFormat="1" x14ac:dyDescent="0.2">
      <c r="A346" s="41"/>
      <c r="B346" s="41"/>
      <c r="C346" s="129"/>
      <c r="D346" s="50"/>
      <c r="E346" s="45"/>
      <c r="F346" s="41"/>
      <c r="G346" s="122"/>
      <c r="H346" s="41"/>
      <c r="I346" s="41"/>
      <c r="J346" s="41"/>
      <c r="L346" s="41"/>
    </row>
    <row r="347" spans="1:12" s="42" customFormat="1" x14ac:dyDescent="0.2">
      <c r="A347" s="41"/>
      <c r="B347" s="41"/>
      <c r="C347" s="129"/>
      <c r="D347" s="50"/>
      <c r="E347" s="45"/>
      <c r="F347" s="41" t="e">
        <f>+#REF!</f>
        <v>#REF!</v>
      </c>
      <c r="G347" s="122"/>
      <c r="H347" s="41"/>
      <c r="I347" s="41"/>
      <c r="J347" s="41"/>
      <c r="L347" s="41"/>
    </row>
    <row r="348" spans="1:12" s="42" customFormat="1" x14ac:dyDescent="0.2">
      <c r="A348" s="41"/>
      <c r="B348" s="41"/>
      <c r="C348" s="129"/>
      <c r="D348" s="50"/>
      <c r="E348" s="45"/>
      <c r="F348" s="41" t="e">
        <f>+#REF!</f>
        <v>#REF!</v>
      </c>
      <c r="G348" s="122"/>
      <c r="H348" s="41"/>
      <c r="I348" s="41"/>
      <c r="J348" s="130"/>
      <c r="L348" s="41"/>
    </row>
    <row r="349" spans="1:12" s="42" customFormat="1" x14ac:dyDescent="0.2">
      <c r="A349" s="41"/>
      <c r="B349" s="41"/>
      <c r="C349" s="49"/>
      <c r="D349" s="50"/>
      <c r="E349" s="45"/>
      <c r="F349" s="41"/>
      <c r="G349" s="131"/>
      <c r="H349" s="41">
        <v>-110218.42</v>
      </c>
      <c r="I349" s="41"/>
      <c r="J349" s="41"/>
      <c r="L349" s="41"/>
    </row>
    <row r="350" spans="1:12" s="42" customFormat="1" ht="15.75" x14ac:dyDescent="0.2">
      <c r="A350" s="149" t="s">
        <v>316</v>
      </c>
      <c r="B350" s="149"/>
      <c r="C350" s="149" t="s">
        <v>310</v>
      </c>
      <c r="D350" s="149"/>
      <c r="E350" s="149"/>
      <c r="F350" s="41"/>
      <c r="G350" s="131"/>
      <c r="H350" s="41">
        <v>1770618.7000000002</v>
      </c>
      <c r="I350" s="41"/>
      <c r="J350" s="41"/>
      <c r="L350" s="41"/>
    </row>
    <row r="351" spans="1:12" s="42" customFormat="1" ht="14.25" x14ac:dyDescent="0.2">
      <c r="A351" s="150" t="s">
        <v>317</v>
      </c>
      <c r="B351" s="150"/>
      <c r="C351" s="150" t="s">
        <v>553</v>
      </c>
      <c r="D351" s="150"/>
      <c r="E351" s="150"/>
      <c r="F351" s="41"/>
      <c r="G351" s="41"/>
      <c r="H351" s="41"/>
      <c r="I351" s="41"/>
      <c r="J351" s="41"/>
      <c r="L351" s="41"/>
    </row>
    <row r="352" spans="1:12" x14ac:dyDescent="0.2">
      <c r="H352" s="130">
        <v>11139.21</v>
      </c>
    </row>
    <row r="353" spans="1:12" ht="15" x14ac:dyDescent="0.25">
      <c r="A353" s="132"/>
      <c r="B353" s="132"/>
      <c r="C353" s="132"/>
      <c r="D353" s="132"/>
      <c r="E353" s="132"/>
      <c r="F353" s="132"/>
      <c r="G353" s="132"/>
      <c r="H353" s="132"/>
      <c r="I353" s="132"/>
      <c r="J353" s="132"/>
      <c r="K353" s="132"/>
      <c r="L353" s="132"/>
    </row>
    <row r="354" spans="1:12" s="42" customFormat="1" hidden="1" x14ac:dyDescent="0.2">
      <c r="A354" s="41"/>
      <c r="B354" s="41"/>
      <c r="C354" s="41"/>
      <c r="D354" s="49"/>
      <c r="E354" s="133"/>
      <c r="F354" s="41"/>
      <c r="G354" s="41"/>
      <c r="I354" s="41"/>
      <c r="J354" s="41"/>
      <c r="L354" s="41"/>
    </row>
    <row r="355" spans="1:12" s="42" customFormat="1" hidden="1" x14ac:dyDescent="0.2">
      <c r="A355" s="41"/>
      <c r="B355" s="41"/>
      <c r="C355" s="41"/>
      <c r="D355" s="49"/>
      <c r="E355" s="133"/>
      <c r="F355" s="41"/>
      <c r="G355" s="41"/>
      <c r="H355" s="43"/>
      <c r="I355" s="41"/>
      <c r="J355" s="41"/>
      <c r="L355" s="41"/>
    </row>
    <row r="356" spans="1:12" x14ac:dyDescent="0.2">
      <c r="E356" s="133"/>
      <c r="G356" s="42"/>
      <c r="H356" s="43"/>
      <c r="I356" s="41"/>
      <c r="J356" s="41"/>
    </row>
    <row r="357" spans="1:12" x14ac:dyDescent="0.2">
      <c r="G357" s="42"/>
    </row>
    <row r="358" spans="1:12" ht="15.75" x14ac:dyDescent="0.25">
      <c r="A358" s="134" t="s">
        <v>554</v>
      </c>
      <c r="G358" s="42"/>
    </row>
    <row r="359" spans="1:12" hidden="1" x14ac:dyDescent="0.2">
      <c r="G359" s="42"/>
    </row>
    <row r="360" spans="1:12" s="49" customFormat="1" ht="14.25" x14ac:dyDescent="0.2">
      <c r="A360" s="135" t="s">
        <v>555</v>
      </c>
      <c r="B360" s="41"/>
      <c r="D360" s="146">
        <f>+E19</f>
        <v>814108000</v>
      </c>
      <c r="E360" s="146"/>
      <c r="F360" s="41"/>
      <c r="G360" s="42"/>
      <c r="H360" s="41"/>
      <c r="I360" s="42"/>
      <c r="J360" s="42"/>
      <c r="K360" s="136"/>
      <c r="L360" s="137"/>
    </row>
    <row r="361" spans="1:12" s="49" customFormat="1" ht="14.25" x14ac:dyDescent="0.2">
      <c r="A361" s="135" t="s">
        <v>556</v>
      </c>
      <c r="B361" s="41"/>
      <c r="D361" s="151">
        <f>+F8-D360</f>
        <v>1102732868.76</v>
      </c>
      <c r="E361" s="151"/>
      <c r="F361" s="45">
        <f>SUM(D360:E361)</f>
        <v>1916840868.76</v>
      </c>
      <c r="G361" s="42"/>
      <c r="H361" s="41"/>
      <c r="I361" s="42"/>
      <c r="J361" s="42"/>
      <c r="K361" s="136"/>
      <c r="L361" s="137"/>
    </row>
    <row r="362" spans="1:12" s="49" customFormat="1" ht="14.25" x14ac:dyDescent="0.2">
      <c r="A362" s="135" t="s">
        <v>557</v>
      </c>
      <c r="B362" s="41"/>
      <c r="D362" s="146">
        <f>SUM(E328)</f>
        <v>7602745.4299999997</v>
      </c>
      <c r="E362" s="146"/>
      <c r="F362" s="41"/>
      <c r="G362" s="42"/>
      <c r="H362" s="41"/>
      <c r="I362" s="42"/>
      <c r="J362" s="42"/>
      <c r="K362" s="136"/>
      <c r="L362" s="137"/>
    </row>
    <row r="363" spans="1:12" s="49" customFormat="1" ht="14.25" x14ac:dyDescent="0.2">
      <c r="A363" s="135" t="s">
        <v>558</v>
      </c>
      <c r="B363" s="41"/>
      <c r="D363" s="147">
        <f>-SUM(E333)</f>
        <v>-678067.59000000008</v>
      </c>
      <c r="E363" s="147"/>
      <c r="F363" s="41"/>
      <c r="G363" s="42"/>
      <c r="H363" s="41"/>
      <c r="I363" s="42"/>
      <c r="J363" s="42"/>
      <c r="K363" s="136"/>
      <c r="L363" s="137"/>
    </row>
    <row r="364" spans="1:12" s="49" customFormat="1" ht="16.5" thickBot="1" x14ac:dyDescent="0.3">
      <c r="A364" s="138" t="s">
        <v>548</v>
      </c>
      <c r="B364" s="41"/>
      <c r="D364" s="148">
        <f>SUM(D360+D361+D362+D363)</f>
        <v>1923765546.6000001</v>
      </c>
      <c r="E364" s="148"/>
      <c r="F364" s="43"/>
      <c r="G364" s="42"/>
      <c r="H364" s="41"/>
      <c r="I364" s="42"/>
      <c r="J364" s="42"/>
      <c r="K364" s="136"/>
      <c r="L364" s="137"/>
    </row>
    <row r="365" spans="1:12" s="49" customFormat="1" ht="13.5" thickTop="1" x14ac:dyDescent="0.2">
      <c r="A365" s="41"/>
      <c r="B365" s="41"/>
      <c r="C365" s="41"/>
      <c r="E365" s="41"/>
      <c r="F365" s="41"/>
      <c r="G365" s="42"/>
      <c r="H365" s="41"/>
      <c r="I365" s="42"/>
      <c r="J365" s="42"/>
      <c r="K365" s="136"/>
    </row>
    <row r="366" spans="1:12" x14ac:dyDescent="0.2">
      <c r="C366" s="45"/>
      <c r="E366" s="45">
        <v>1923765546.5999999</v>
      </c>
    </row>
    <row r="367" spans="1:12" x14ac:dyDescent="0.2">
      <c r="E367" s="45">
        <f>+D364-E366</f>
        <v>0</v>
      </c>
    </row>
    <row r="369" spans="1:11" x14ac:dyDescent="0.2">
      <c r="E369" s="43">
        <f>+E337-D364</f>
        <v>0</v>
      </c>
    </row>
    <row r="371" spans="1:11" ht="14.25" x14ac:dyDescent="0.2">
      <c r="A371" s="135" t="s">
        <v>559</v>
      </c>
      <c r="I371" s="41"/>
      <c r="J371" s="41"/>
      <c r="K371" s="41"/>
    </row>
    <row r="372" spans="1:11" ht="14.25" x14ac:dyDescent="0.2">
      <c r="A372" s="135" t="s">
        <v>560</v>
      </c>
      <c r="I372" s="41"/>
      <c r="J372" s="41"/>
      <c r="K372" s="41"/>
    </row>
    <row r="373" spans="1:11" x14ac:dyDescent="0.2">
      <c r="A373" s="41" t="s">
        <v>561</v>
      </c>
      <c r="I373" s="41"/>
      <c r="J373" s="41"/>
      <c r="K373" s="41"/>
    </row>
    <row r="374" spans="1:11" x14ac:dyDescent="0.2">
      <c r="A374" s="41" t="s">
        <v>562</v>
      </c>
      <c r="E374" s="41">
        <f>SUM(E370:E373)</f>
        <v>0</v>
      </c>
      <c r="I374" s="41"/>
      <c r="J374" s="41"/>
      <c r="K374" s="41"/>
    </row>
    <row r="375" spans="1:11" x14ac:dyDescent="0.2">
      <c r="E375" s="130">
        <v>1923754407.3900001</v>
      </c>
    </row>
    <row r="380" spans="1:11" x14ac:dyDescent="0.2">
      <c r="E380" s="41">
        <v>1084327.48</v>
      </c>
      <c r="I380" s="41"/>
      <c r="J380" s="41"/>
      <c r="K380" s="41"/>
    </row>
  </sheetData>
  <autoFilter ref="J1:J367"/>
  <mergeCells count="45">
    <mergeCell ref="B67:D67"/>
    <mergeCell ref="A1:E1"/>
    <mergeCell ref="A2:E2"/>
    <mergeCell ref="A3:E3"/>
    <mergeCell ref="A4:E4"/>
    <mergeCell ref="A5:E5"/>
    <mergeCell ref="B19:C19"/>
    <mergeCell ref="B24:D24"/>
    <mergeCell ref="B38:D38"/>
    <mergeCell ref="B48:D48"/>
    <mergeCell ref="B53:D53"/>
    <mergeCell ref="B60:D60"/>
    <mergeCell ref="B243:D243"/>
    <mergeCell ref="B85:D85"/>
    <mergeCell ref="B103:D103"/>
    <mergeCell ref="B108:D108"/>
    <mergeCell ref="B121:D121"/>
    <mergeCell ref="B126:D126"/>
    <mergeCell ref="B132:D132"/>
    <mergeCell ref="B143:D143"/>
    <mergeCell ref="B191:D191"/>
    <mergeCell ref="B200:D200"/>
    <mergeCell ref="B220:D220"/>
    <mergeCell ref="B236:D236"/>
    <mergeCell ref="C344:D344"/>
    <mergeCell ref="B253:D253"/>
    <mergeCell ref="B280:D280"/>
    <mergeCell ref="B294:D294"/>
    <mergeCell ref="B299:D299"/>
    <mergeCell ref="B315:D315"/>
    <mergeCell ref="B320:D320"/>
    <mergeCell ref="B324:D324"/>
    <mergeCell ref="A328:B328"/>
    <mergeCell ref="A329:D329"/>
    <mergeCell ref="B334:D334"/>
    <mergeCell ref="A337:D337"/>
    <mergeCell ref="D362:E362"/>
    <mergeCell ref="D363:E363"/>
    <mergeCell ref="D364:E364"/>
    <mergeCell ref="A350:B350"/>
    <mergeCell ref="C350:E350"/>
    <mergeCell ref="A351:B351"/>
    <mergeCell ref="C351:E351"/>
    <mergeCell ref="D360:E360"/>
    <mergeCell ref="D361:E361"/>
  </mergeCells>
  <pageMargins left="0.35433070866141736" right="0.35433070866141736" top="0.39370078740157483" bottom="0.43307086614173229" header="0.23622047244094491" footer="0.23622047244094491"/>
  <pageSetup paperSize="9" scale="96" orientation="portrait" blackAndWhite="1" r:id="rId1"/>
  <headerFooter>
    <oddFooter>&amp;R&amp;"Arial,Regular"&amp;P /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tabSelected="1" view="pageBreakPreview" zoomScale="130" zoomScaleNormal="100" zoomScaleSheetLayoutView="130" workbookViewId="0">
      <pane xSplit="3" ySplit="15" topLeftCell="D161" activePane="bottomRight" state="frozen"/>
      <selection pane="topRight" activeCell="D1" sqref="D1"/>
      <selection pane="bottomLeft" activeCell="A16" sqref="A16"/>
      <selection pane="bottomRight" activeCell="F167" sqref="F167"/>
    </sheetView>
  </sheetViews>
  <sheetFormatPr defaultRowHeight="12.75" x14ac:dyDescent="0.2"/>
  <cols>
    <col min="1" max="1" width="46.42578125" style="15" customWidth="1"/>
    <col min="2" max="2" width="12.85546875" style="15" customWidth="1"/>
    <col min="3" max="3" width="5.42578125" style="15" customWidth="1"/>
    <col min="4" max="7" width="13.140625" style="15" customWidth="1"/>
    <col min="8" max="17" width="11.42578125" style="15" customWidth="1"/>
    <col min="18" max="19" width="14.5703125" style="15" customWidth="1"/>
    <col min="20" max="258" width="11.42578125" style="15" customWidth="1"/>
    <col min="259" max="16384" width="9.140625" style="15"/>
  </cols>
  <sheetData>
    <row r="1" spans="1:21" s="1" customFormat="1" ht="15" x14ac:dyDescent="0.2">
      <c r="A1" s="171" t="s">
        <v>0</v>
      </c>
      <c r="B1" s="171"/>
      <c r="C1" s="171"/>
      <c r="D1" s="171"/>
      <c r="E1" s="171"/>
      <c r="F1" s="171"/>
      <c r="G1" s="171"/>
      <c r="H1" s="171"/>
      <c r="I1" s="171"/>
      <c r="J1" s="171"/>
      <c r="K1" s="171"/>
      <c r="L1" s="171"/>
      <c r="M1" s="171"/>
      <c r="N1" s="171"/>
      <c r="O1" s="171"/>
      <c r="P1" s="171"/>
      <c r="Q1" s="171"/>
      <c r="R1" s="171"/>
      <c r="S1" s="171"/>
    </row>
    <row r="2" spans="1:21" s="1" customFormat="1" x14ac:dyDescent="0.2">
      <c r="A2" s="172" t="s">
        <v>1</v>
      </c>
      <c r="B2" s="172"/>
      <c r="C2" s="172"/>
      <c r="D2" s="172"/>
      <c r="E2" s="172"/>
      <c r="F2" s="172"/>
      <c r="G2" s="172"/>
      <c r="H2" s="172"/>
      <c r="I2" s="172"/>
      <c r="J2" s="172"/>
      <c r="K2" s="172"/>
      <c r="L2" s="172"/>
      <c r="M2" s="172"/>
      <c r="N2" s="172"/>
      <c r="O2" s="172"/>
      <c r="P2" s="172"/>
      <c r="Q2" s="172"/>
      <c r="R2" s="172"/>
      <c r="S2" s="172"/>
    </row>
    <row r="3" spans="1:21" s="1" customFormat="1" x14ac:dyDescent="0.2">
      <c r="A3" s="173" t="s">
        <v>2</v>
      </c>
      <c r="B3" s="173"/>
      <c r="C3" s="173"/>
      <c r="D3" s="173"/>
      <c r="E3" s="173"/>
      <c r="F3" s="173"/>
      <c r="G3" s="173"/>
      <c r="H3" s="173"/>
      <c r="I3" s="173"/>
      <c r="J3" s="173"/>
      <c r="K3" s="173"/>
      <c r="L3" s="173"/>
      <c r="M3" s="173"/>
      <c r="N3" s="173"/>
      <c r="O3" s="173"/>
      <c r="P3" s="173"/>
      <c r="Q3" s="173"/>
      <c r="R3" s="173"/>
      <c r="S3" s="173"/>
    </row>
    <row r="4" spans="1:21" s="1" customFormat="1" x14ac:dyDescent="0.2"/>
    <row r="5" spans="1:21" s="1" customFormat="1" x14ac:dyDescent="0.2"/>
    <row r="6" spans="1:21" s="1" customFormat="1" x14ac:dyDescent="0.2"/>
    <row r="7" spans="1:21" s="1" customFormat="1" x14ac:dyDescent="0.2"/>
    <row r="8" spans="1:21" s="2" customFormat="1" ht="15.75" x14ac:dyDescent="0.2">
      <c r="A8" s="174" t="s">
        <v>3</v>
      </c>
      <c r="B8" s="174"/>
      <c r="C8" s="174"/>
      <c r="D8" s="174"/>
      <c r="E8" s="174"/>
      <c r="F8" s="174"/>
      <c r="G8" s="174"/>
      <c r="H8" s="174"/>
      <c r="I8" s="174"/>
      <c r="J8" s="174"/>
      <c r="K8" s="174"/>
      <c r="L8" s="174"/>
      <c r="M8" s="174"/>
      <c r="N8" s="174"/>
      <c r="O8" s="174"/>
      <c r="P8" s="174"/>
      <c r="Q8" s="174"/>
      <c r="R8" s="174"/>
      <c r="S8" s="174"/>
      <c r="T8" s="1"/>
    </row>
    <row r="9" spans="1:21" s="2" customFormat="1" ht="15.75" x14ac:dyDescent="0.2">
      <c r="A9" s="174" t="s">
        <v>4</v>
      </c>
      <c r="B9" s="174"/>
      <c r="C9" s="174"/>
      <c r="D9" s="174"/>
      <c r="E9" s="174"/>
      <c r="F9" s="174"/>
      <c r="G9" s="174"/>
      <c r="H9" s="174"/>
      <c r="I9" s="174"/>
      <c r="J9" s="174"/>
      <c r="K9" s="174"/>
      <c r="L9" s="174"/>
      <c r="M9" s="174"/>
      <c r="N9" s="174"/>
      <c r="O9" s="174"/>
      <c r="P9" s="174"/>
      <c r="Q9" s="174"/>
      <c r="R9" s="174"/>
      <c r="S9" s="174"/>
      <c r="T9" s="1"/>
    </row>
    <row r="10" spans="1:21" s="2" customFormat="1" ht="15" customHeight="1" x14ac:dyDescent="0.2">
      <c r="A10" s="175" t="s">
        <v>5</v>
      </c>
      <c r="B10" s="175"/>
      <c r="C10" s="175"/>
      <c r="D10" s="175"/>
      <c r="E10" s="175"/>
      <c r="F10" s="175"/>
      <c r="G10" s="175"/>
      <c r="H10" s="175"/>
      <c r="I10" s="175"/>
      <c r="J10" s="175"/>
      <c r="K10" s="175"/>
      <c r="L10" s="175"/>
      <c r="M10" s="175"/>
      <c r="N10" s="175"/>
      <c r="O10" s="175"/>
      <c r="P10" s="175"/>
      <c r="Q10" s="175"/>
      <c r="R10" s="175"/>
      <c r="S10" s="175"/>
      <c r="T10" s="1"/>
    </row>
    <row r="11" spans="1:21" s="2" customFormat="1" x14ac:dyDescent="0.2">
      <c r="A11" s="1"/>
      <c r="B11" s="1"/>
      <c r="C11" s="1"/>
      <c r="D11" s="1"/>
      <c r="E11" s="1"/>
      <c r="F11" s="1"/>
      <c r="G11" s="1"/>
      <c r="H11" s="1"/>
      <c r="I11" s="1"/>
      <c r="J11" s="1"/>
      <c r="K11" s="1"/>
      <c r="L11" s="1"/>
      <c r="M11" s="1"/>
      <c r="N11" s="1"/>
      <c r="O11" s="1"/>
      <c r="P11" s="1"/>
      <c r="Q11" s="1"/>
      <c r="R11" s="1"/>
      <c r="S11" s="1"/>
      <c r="T11" s="1"/>
      <c r="U11" s="1"/>
    </row>
    <row r="12" spans="1:21" s="2" customFormat="1" x14ac:dyDescent="0.2">
      <c r="A12" s="1"/>
      <c r="B12" s="1"/>
      <c r="C12" s="1"/>
      <c r="D12" s="1"/>
      <c r="E12" s="3">
        <f>+D167-E167</f>
        <v>0</v>
      </c>
      <c r="F12" s="3"/>
      <c r="G12" s="3">
        <f>+F167-G167</f>
        <v>0</v>
      </c>
      <c r="H12" s="1"/>
      <c r="I12" s="3">
        <f>+H167-I167</f>
        <v>0</v>
      </c>
      <c r="J12" s="1"/>
      <c r="K12" s="3">
        <f>+J167-K167</f>
        <v>0</v>
      </c>
      <c r="L12" s="1"/>
      <c r="M12" s="3">
        <f>+L167-M167</f>
        <v>0</v>
      </c>
      <c r="N12" s="1"/>
      <c r="O12" s="3">
        <f>+N167-O167</f>
        <v>0</v>
      </c>
      <c r="P12" s="1"/>
      <c r="Q12" s="3">
        <f>+P167-Q167</f>
        <v>0</v>
      </c>
      <c r="R12" s="1"/>
      <c r="T12" s="3">
        <f>+R167-S167</f>
        <v>0</v>
      </c>
      <c r="U12" s="3">
        <f>R157-S157</f>
        <v>252409.62</v>
      </c>
    </row>
    <row r="13" spans="1:21" s="2" customFormat="1" ht="15.75" x14ac:dyDescent="0.2">
      <c r="A13" s="4"/>
      <c r="B13" s="5"/>
      <c r="C13" s="5"/>
      <c r="D13" s="170" t="s">
        <v>6</v>
      </c>
      <c r="E13" s="170"/>
      <c r="F13" s="170" t="s">
        <v>7</v>
      </c>
      <c r="G13" s="170"/>
      <c r="H13" s="168" t="s">
        <v>8</v>
      </c>
      <c r="I13" s="168"/>
      <c r="J13" s="168" t="s">
        <v>9</v>
      </c>
      <c r="K13" s="168"/>
      <c r="L13" s="168" t="s">
        <v>10</v>
      </c>
      <c r="M13" s="168"/>
      <c r="N13" s="168" t="s">
        <v>11</v>
      </c>
      <c r="O13" s="168"/>
      <c r="P13" s="168" t="s">
        <v>12</v>
      </c>
      <c r="Q13" s="168"/>
      <c r="R13" s="169"/>
      <c r="S13" s="169"/>
      <c r="T13" s="1"/>
      <c r="U13" s="1"/>
    </row>
    <row r="14" spans="1:21" s="11" customFormat="1" ht="30" x14ac:dyDescent="0.2">
      <c r="A14" s="36" t="s">
        <v>13</v>
      </c>
      <c r="B14" s="37" t="s">
        <v>318</v>
      </c>
      <c r="C14" s="37"/>
      <c r="D14" s="38" t="s">
        <v>14</v>
      </c>
      <c r="E14" s="38" t="s">
        <v>15</v>
      </c>
      <c r="F14" s="38" t="s">
        <v>14</v>
      </c>
      <c r="G14" s="38" t="s">
        <v>15</v>
      </c>
      <c r="H14" s="39" t="s">
        <v>14</v>
      </c>
      <c r="I14" s="39" t="s">
        <v>15</v>
      </c>
      <c r="J14" s="39" t="s">
        <v>14</v>
      </c>
      <c r="K14" s="39" t="s">
        <v>15</v>
      </c>
      <c r="L14" s="39" t="s">
        <v>14</v>
      </c>
      <c r="M14" s="39" t="s">
        <v>15</v>
      </c>
      <c r="N14" s="39" t="s">
        <v>14</v>
      </c>
      <c r="O14" s="39" t="s">
        <v>15</v>
      </c>
      <c r="P14" s="39" t="s">
        <v>14</v>
      </c>
      <c r="Q14" s="39" t="s">
        <v>15</v>
      </c>
      <c r="R14" s="40" t="s">
        <v>16</v>
      </c>
      <c r="S14" s="40" t="s">
        <v>17</v>
      </c>
      <c r="T14" s="10"/>
      <c r="U14" s="10"/>
    </row>
    <row r="15" spans="1:21" s="11" customFormat="1" ht="6" customHeight="1" x14ac:dyDescent="0.2">
      <c r="A15" s="32"/>
      <c r="B15" s="6"/>
      <c r="C15" s="6"/>
      <c r="D15" s="7"/>
      <c r="E15" s="7"/>
      <c r="F15" s="7"/>
      <c r="G15" s="7"/>
      <c r="H15" s="8"/>
      <c r="I15" s="8"/>
      <c r="J15" s="8"/>
      <c r="K15" s="8"/>
      <c r="L15" s="8"/>
      <c r="M15" s="8"/>
      <c r="N15" s="8"/>
      <c r="O15" s="8"/>
      <c r="P15" s="8"/>
      <c r="Q15" s="8"/>
      <c r="R15" s="9"/>
      <c r="S15" s="9"/>
      <c r="T15" s="10"/>
      <c r="U15" s="10"/>
    </row>
    <row r="16" spans="1:21" x14ac:dyDescent="0.2">
      <c r="A16" s="33" t="s">
        <v>18</v>
      </c>
      <c r="B16" s="13" t="s">
        <v>19</v>
      </c>
      <c r="C16" s="13" t="s">
        <v>20</v>
      </c>
      <c r="D16" s="14">
        <v>64082</v>
      </c>
      <c r="E16" s="14"/>
      <c r="F16" s="14"/>
      <c r="G16" s="14"/>
      <c r="H16" s="14"/>
      <c r="I16" s="14"/>
      <c r="J16" s="14"/>
      <c r="K16" s="14"/>
      <c r="L16" s="14"/>
      <c r="M16" s="14"/>
      <c r="N16" s="14"/>
      <c r="O16" s="14"/>
      <c r="P16" s="14">
        <v>18200</v>
      </c>
      <c r="Q16" s="14"/>
      <c r="R16" s="14">
        <f>D16+F16+H16+J16+L16+P16+N16</f>
        <v>82282</v>
      </c>
      <c r="S16" s="14"/>
    </row>
    <row r="17" spans="1:19" x14ac:dyDescent="0.2">
      <c r="A17" s="33" t="s">
        <v>21</v>
      </c>
      <c r="B17" s="13" t="s">
        <v>22</v>
      </c>
      <c r="C17" s="13" t="s">
        <v>20</v>
      </c>
      <c r="D17" s="14">
        <v>850000</v>
      </c>
      <c r="E17" s="14"/>
      <c r="F17" s="14"/>
      <c r="G17" s="14"/>
      <c r="H17" s="14"/>
      <c r="I17" s="14"/>
      <c r="J17" s="14"/>
      <c r="K17" s="14"/>
      <c r="L17" s="14"/>
      <c r="M17" s="14"/>
      <c r="N17" s="14">
        <v>44222.400000000001</v>
      </c>
      <c r="O17" s="14"/>
      <c r="P17" s="14"/>
      <c r="Q17" s="14"/>
      <c r="R17" s="14">
        <f t="shared" ref="R17:R66" si="0">D17+F17+H17+J17+L17+P17+N17</f>
        <v>894222.4</v>
      </c>
      <c r="S17" s="14"/>
    </row>
    <row r="18" spans="1:19" ht="22.5" x14ac:dyDescent="0.2">
      <c r="A18" s="33" t="s">
        <v>23</v>
      </c>
      <c r="B18" s="13" t="s">
        <v>24</v>
      </c>
      <c r="C18" s="13" t="s">
        <v>25</v>
      </c>
      <c r="D18" s="14">
        <v>8487699.2200000007</v>
      </c>
      <c r="E18" s="14"/>
      <c r="F18" s="14">
        <f>32030805.97-2056411.24</f>
        <v>29974394.73</v>
      </c>
      <c r="G18" s="14"/>
      <c r="H18" s="14"/>
      <c r="I18" s="14"/>
      <c r="J18" s="14"/>
      <c r="K18" s="14"/>
      <c r="L18" s="14">
        <v>80842.42</v>
      </c>
      <c r="M18" s="14"/>
      <c r="N18" s="14"/>
      <c r="O18" s="14"/>
      <c r="P18" s="14">
        <v>4621849.67</v>
      </c>
      <c r="Q18" s="14"/>
      <c r="R18" s="14">
        <f t="shared" si="0"/>
        <v>43164786.040000007</v>
      </c>
      <c r="S18" s="14"/>
    </row>
    <row r="19" spans="1:19" x14ac:dyDescent="0.2">
      <c r="A19" s="33" t="s">
        <v>26</v>
      </c>
      <c r="B19" s="13">
        <v>10102030</v>
      </c>
      <c r="C19" s="13">
        <v>3</v>
      </c>
      <c r="D19" s="14"/>
      <c r="E19" s="14"/>
      <c r="F19" s="14"/>
      <c r="G19" s="14"/>
      <c r="H19" s="14"/>
      <c r="I19" s="14"/>
      <c r="J19" s="14"/>
      <c r="K19" s="14"/>
      <c r="L19" s="14"/>
      <c r="M19" s="14"/>
      <c r="N19" s="14">
        <v>142933.15000000002</v>
      </c>
      <c r="O19" s="14"/>
      <c r="P19" s="14">
        <v>30367.94</v>
      </c>
      <c r="Q19" s="14"/>
      <c r="R19" s="14">
        <f t="shared" si="0"/>
        <v>173301.09000000003</v>
      </c>
      <c r="S19" s="14"/>
    </row>
    <row r="20" spans="1:19" x14ac:dyDescent="0.2">
      <c r="A20" s="33" t="s">
        <v>27</v>
      </c>
      <c r="B20" s="13" t="s">
        <v>28</v>
      </c>
      <c r="C20" s="13" t="s">
        <v>20</v>
      </c>
      <c r="D20" s="14">
        <v>25597049.390000001</v>
      </c>
      <c r="E20" s="14"/>
      <c r="F20" s="14"/>
      <c r="G20" s="14"/>
      <c r="H20" s="14"/>
      <c r="I20" s="14"/>
      <c r="J20" s="14"/>
      <c r="K20" s="14"/>
      <c r="L20" s="14"/>
      <c r="M20" s="14"/>
      <c r="N20" s="14"/>
      <c r="O20" s="14"/>
      <c r="P20" s="14"/>
      <c r="Q20" s="14"/>
      <c r="R20" s="14">
        <f t="shared" si="0"/>
        <v>25597049.390000001</v>
      </c>
      <c r="S20" s="14"/>
    </row>
    <row r="21" spans="1:19" x14ac:dyDescent="0.2">
      <c r="A21" s="34" t="s">
        <v>29</v>
      </c>
      <c r="B21" s="16" t="s">
        <v>30</v>
      </c>
      <c r="C21" s="16" t="s">
        <v>20</v>
      </c>
      <c r="D21" s="14"/>
      <c r="E21" s="14"/>
      <c r="F21" s="14"/>
      <c r="G21" s="14"/>
      <c r="H21" s="14"/>
      <c r="I21" s="14"/>
      <c r="J21" s="14">
        <v>5874.2</v>
      </c>
      <c r="K21" s="14"/>
      <c r="L21" s="14"/>
      <c r="M21" s="14"/>
      <c r="N21" s="14"/>
      <c r="O21" s="14"/>
      <c r="P21" s="14"/>
      <c r="Q21" s="14"/>
      <c r="R21" s="14">
        <f>D21+F21+H21+J21+L21+P21+N21</f>
        <v>5874.2</v>
      </c>
      <c r="S21" s="14"/>
    </row>
    <row r="22" spans="1:19" x14ac:dyDescent="0.2">
      <c r="A22" s="34" t="s">
        <v>31</v>
      </c>
      <c r="B22" s="16" t="s">
        <v>32</v>
      </c>
      <c r="C22" s="16" t="s">
        <v>20</v>
      </c>
      <c r="D22" s="14"/>
      <c r="E22" s="14"/>
      <c r="F22" s="14"/>
      <c r="G22" s="14"/>
      <c r="H22" s="14"/>
      <c r="I22" s="14"/>
      <c r="J22" s="14"/>
      <c r="K22" s="14"/>
      <c r="L22" s="14"/>
      <c r="M22" s="14"/>
      <c r="N22" s="14"/>
      <c r="O22" s="14"/>
      <c r="P22" s="14">
        <v>20435859.550000001</v>
      </c>
      <c r="Q22" s="14"/>
      <c r="R22" s="14">
        <f t="shared" si="0"/>
        <v>20435859.550000001</v>
      </c>
      <c r="S22" s="14"/>
    </row>
    <row r="23" spans="1:19" x14ac:dyDescent="0.2">
      <c r="A23" s="33" t="s">
        <v>33</v>
      </c>
      <c r="B23" s="13" t="s">
        <v>34</v>
      </c>
      <c r="C23" s="13" t="s">
        <v>20</v>
      </c>
      <c r="D23" s="14">
        <v>14153746.699999999</v>
      </c>
      <c r="E23" s="14"/>
      <c r="F23" s="14"/>
      <c r="G23" s="14"/>
      <c r="H23" s="14"/>
      <c r="I23" s="14"/>
      <c r="J23" s="14">
        <v>142.76</v>
      </c>
      <c r="K23" s="14"/>
      <c r="L23" s="14"/>
      <c r="M23" s="14"/>
      <c r="N23" s="14"/>
      <c r="O23" s="14"/>
      <c r="P23" s="14"/>
      <c r="Q23" s="14"/>
      <c r="R23" s="14">
        <f t="shared" si="0"/>
        <v>14153889.459999999</v>
      </c>
      <c r="S23" s="14"/>
    </row>
    <row r="24" spans="1:19" x14ac:dyDescent="0.2">
      <c r="A24" s="33" t="s">
        <v>35</v>
      </c>
      <c r="B24" s="13" t="s">
        <v>36</v>
      </c>
      <c r="C24" s="13" t="s">
        <v>20</v>
      </c>
      <c r="D24" s="14">
        <v>54506519.969999999</v>
      </c>
      <c r="E24" s="14"/>
      <c r="F24" s="14"/>
      <c r="G24" s="14"/>
      <c r="H24" s="14">
        <v>224440.02</v>
      </c>
      <c r="I24" s="14"/>
      <c r="J24" s="14"/>
      <c r="K24" s="14"/>
      <c r="L24" s="14"/>
      <c r="M24" s="14"/>
      <c r="N24" s="14"/>
      <c r="O24" s="14"/>
      <c r="P24" s="14"/>
      <c r="Q24" s="14"/>
      <c r="R24" s="14">
        <f t="shared" si="0"/>
        <v>54730959.990000002</v>
      </c>
      <c r="S24" s="14"/>
    </row>
    <row r="25" spans="1:19" x14ac:dyDescent="0.2">
      <c r="A25" s="33" t="s">
        <v>37</v>
      </c>
      <c r="B25" s="13" t="s">
        <v>38</v>
      </c>
      <c r="C25" s="13" t="s">
        <v>20</v>
      </c>
      <c r="D25" s="14">
        <v>2056411.24</v>
      </c>
      <c r="E25" s="14"/>
      <c r="F25" s="14"/>
      <c r="G25" s="14"/>
      <c r="H25" s="14"/>
      <c r="I25" s="14"/>
      <c r="J25" s="14"/>
      <c r="K25" s="14"/>
      <c r="L25" s="14"/>
      <c r="M25" s="14"/>
      <c r="N25" s="14"/>
      <c r="O25" s="14"/>
      <c r="P25" s="14"/>
      <c r="Q25" s="14"/>
      <c r="R25" s="14">
        <f t="shared" si="0"/>
        <v>2056411.24</v>
      </c>
      <c r="S25" s="14"/>
    </row>
    <row r="26" spans="1:19" x14ac:dyDescent="0.2">
      <c r="A26" s="33" t="s">
        <v>39</v>
      </c>
      <c r="B26" s="13" t="s">
        <v>40</v>
      </c>
      <c r="C26" s="13" t="s">
        <v>20</v>
      </c>
      <c r="D26" s="14">
        <v>767325.65</v>
      </c>
      <c r="E26" s="14"/>
      <c r="F26" s="14"/>
      <c r="G26" s="14"/>
      <c r="H26" s="14"/>
      <c r="I26" s="14"/>
      <c r="J26" s="14"/>
      <c r="K26" s="14"/>
      <c r="L26" s="14"/>
      <c r="M26" s="14"/>
      <c r="N26" s="14"/>
      <c r="O26" s="14"/>
      <c r="P26" s="14"/>
      <c r="Q26" s="14"/>
      <c r="R26" s="14">
        <f t="shared" si="0"/>
        <v>767325.65</v>
      </c>
      <c r="S26" s="14"/>
    </row>
    <row r="27" spans="1:19" x14ac:dyDescent="0.2">
      <c r="A27" s="33" t="s">
        <v>41</v>
      </c>
      <c r="B27" s="13" t="s">
        <v>42</v>
      </c>
      <c r="C27" s="13" t="s">
        <v>20</v>
      </c>
      <c r="D27" s="14">
        <v>19598.830000000002</v>
      </c>
      <c r="E27" s="14"/>
      <c r="F27" s="14"/>
      <c r="G27" s="14"/>
      <c r="H27" s="14"/>
      <c r="I27" s="14"/>
      <c r="J27" s="14"/>
      <c r="K27" s="14"/>
      <c r="L27" s="14"/>
      <c r="M27" s="14"/>
      <c r="N27" s="14"/>
      <c r="O27" s="14"/>
      <c r="P27" s="14"/>
      <c r="Q27" s="14"/>
      <c r="R27" s="14">
        <f t="shared" si="0"/>
        <v>19598.830000000002</v>
      </c>
      <c r="S27" s="14"/>
    </row>
    <row r="28" spans="1:19" ht="22.5" x14ac:dyDescent="0.2">
      <c r="A28" s="33" t="s">
        <v>43</v>
      </c>
      <c r="B28" s="13" t="s">
        <v>44</v>
      </c>
      <c r="C28" s="13" t="s">
        <v>20</v>
      </c>
      <c r="D28" s="14">
        <v>448526.13</v>
      </c>
      <c r="E28" s="14"/>
      <c r="F28" s="14"/>
      <c r="G28" s="14"/>
      <c r="H28" s="14"/>
      <c r="I28" s="14"/>
      <c r="J28" s="14"/>
      <c r="K28" s="14"/>
      <c r="L28" s="14"/>
      <c r="M28" s="14"/>
      <c r="N28" s="14"/>
      <c r="O28" s="14"/>
      <c r="P28" s="14"/>
      <c r="Q28" s="14"/>
      <c r="R28" s="14">
        <f t="shared" si="0"/>
        <v>448526.13</v>
      </c>
      <c r="S28" s="14"/>
    </row>
    <row r="29" spans="1:19" x14ac:dyDescent="0.2">
      <c r="A29" s="33" t="s">
        <v>45</v>
      </c>
      <c r="B29" s="13" t="s">
        <v>46</v>
      </c>
      <c r="C29" s="13" t="s">
        <v>20</v>
      </c>
      <c r="D29" s="14">
        <v>28900913.600000001</v>
      </c>
      <c r="E29" s="14"/>
      <c r="F29" s="14"/>
      <c r="G29" s="14"/>
      <c r="H29" s="14"/>
      <c r="I29" s="14"/>
      <c r="J29" s="14"/>
      <c r="K29" s="14"/>
      <c r="L29" s="14"/>
      <c r="M29" s="14"/>
      <c r="N29" s="14"/>
      <c r="O29" s="14"/>
      <c r="P29" s="14">
        <v>150000</v>
      </c>
      <c r="Q29" s="14"/>
      <c r="R29" s="14">
        <f t="shared" si="0"/>
        <v>29050913.600000001</v>
      </c>
      <c r="S29" s="14"/>
    </row>
    <row r="30" spans="1:19" x14ac:dyDescent="0.2">
      <c r="A30" s="33" t="s">
        <v>47</v>
      </c>
      <c r="B30" s="13" t="s">
        <v>48</v>
      </c>
      <c r="C30" s="13" t="s">
        <v>20</v>
      </c>
      <c r="D30" s="14">
        <v>32833898.199999999</v>
      </c>
      <c r="E30" s="14"/>
      <c r="F30" s="14"/>
      <c r="G30" s="14"/>
      <c r="H30" s="14"/>
      <c r="I30" s="14"/>
      <c r="J30" s="14"/>
      <c r="K30" s="14"/>
      <c r="L30" s="14"/>
      <c r="M30" s="14"/>
      <c r="N30" s="14"/>
      <c r="O30" s="14"/>
      <c r="P30" s="14"/>
      <c r="Q30" s="14"/>
      <c r="R30" s="14">
        <f t="shared" si="0"/>
        <v>32833898.199999999</v>
      </c>
      <c r="S30" s="14"/>
    </row>
    <row r="31" spans="1:19" x14ac:dyDescent="0.2">
      <c r="A31" s="34" t="s">
        <v>49</v>
      </c>
      <c r="B31" s="16" t="s">
        <v>50</v>
      </c>
      <c r="C31" s="16" t="s">
        <v>20</v>
      </c>
      <c r="D31" s="14"/>
      <c r="E31" s="14"/>
      <c r="F31" s="14"/>
      <c r="G31" s="14"/>
      <c r="H31" s="14"/>
      <c r="I31" s="14"/>
      <c r="J31" s="14"/>
      <c r="K31" s="14"/>
      <c r="L31" s="14"/>
      <c r="M31" s="14"/>
      <c r="N31" s="14"/>
      <c r="O31" s="14"/>
      <c r="P31" s="14">
        <v>944806.75</v>
      </c>
      <c r="Q31" s="14"/>
      <c r="R31" s="14">
        <f t="shared" si="0"/>
        <v>944806.75</v>
      </c>
      <c r="S31" s="14"/>
    </row>
    <row r="32" spans="1:19" x14ac:dyDescent="0.2">
      <c r="A32" s="33" t="s">
        <v>51</v>
      </c>
      <c r="B32" s="13" t="s">
        <v>52</v>
      </c>
      <c r="C32" s="13" t="s">
        <v>20</v>
      </c>
      <c r="D32" s="14">
        <v>2204884.2599999998</v>
      </c>
      <c r="E32" s="14"/>
      <c r="F32" s="14"/>
      <c r="G32" s="14"/>
      <c r="H32" s="14"/>
      <c r="I32" s="14"/>
      <c r="J32" s="14"/>
      <c r="K32" s="14"/>
      <c r="L32" s="14"/>
      <c r="M32" s="14"/>
      <c r="N32" s="14"/>
      <c r="O32" s="14"/>
      <c r="P32" s="14"/>
      <c r="Q32" s="14"/>
      <c r="R32" s="14">
        <f t="shared" si="0"/>
        <v>2204884.2599999998</v>
      </c>
      <c r="S32" s="14"/>
    </row>
    <row r="33" spans="1:19" x14ac:dyDescent="0.2">
      <c r="A33" s="33" t="s">
        <v>53</v>
      </c>
      <c r="B33" s="13" t="s">
        <v>54</v>
      </c>
      <c r="C33" s="13" t="s">
        <v>20</v>
      </c>
      <c r="D33" s="14">
        <v>72900</v>
      </c>
      <c r="E33" s="14"/>
      <c r="F33" s="14"/>
      <c r="G33" s="14"/>
      <c r="H33" s="14"/>
      <c r="I33" s="14"/>
      <c r="J33" s="14"/>
      <c r="K33" s="14"/>
      <c r="L33" s="14"/>
      <c r="M33" s="14"/>
      <c r="N33" s="14"/>
      <c r="O33" s="14"/>
      <c r="P33" s="14"/>
      <c r="Q33" s="14"/>
      <c r="R33" s="14">
        <f t="shared" si="0"/>
        <v>72900</v>
      </c>
      <c r="S33" s="14"/>
    </row>
    <row r="34" spans="1:19" x14ac:dyDescent="0.2">
      <c r="A34" s="33" t="s">
        <v>55</v>
      </c>
      <c r="B34" s="13" t="s">
        <v>56</v>
      </c>
      <c r="C34" s="13" t="s">
        <v>20</v>
      </c>
      <c r="D34" s="14">
        <v>2377.66</v>
      </c>
      <c r="E34" s="14"/>
      <c r="F34" s="14"/>
      <c r="G34" s="14"/>
      <c r="H34" s="14"/>
      <c r="I34" s="14"/>
      <c r="J34" s="14"/>
      <c r="K34" s="14"/>
      <c r="L34" s="14"/>
      <c r="M34" s="14"/>
      <c r="N34" s="14"/>
      <c r="O34" s="14"/>
      <c r="P34" s="14"/>
      <c r="Q34" s="14"/>
      <c r="R34" s="14">
        <f t="shared" si="0"/>
        <v>2377.66</v>
      </c>
      <c r="S34" s="14"/>
    </row>
    <row r="35" spans="1:19" x14ac:dyDescent="0.2">
      <c r="A35" s="33" t="s">
        <v>57</v>
      </c>
      <c r="B35" s="13" t="s">
        <v>58</v>
      </c>
      <c r="C35" s="13" t="s">
        <v>20</v>
      </c>
      <c r="D35" s="14">
        <v>8750000</v>
      </c>
      <c r="E35" s="14"/>
      <c r="F35" s="14"/>
      <c r="G35" s="14"/>
      <c r="H35" s="14"/>
      <c r="I35" s="14"/>
      <c r="J35" s="14"/>
      <c r="K35" s="14"/>
      <c r="L35" s="14"/>
      <c r="M35" s="14"/>
      <c r="N35" s="14"/>
      <c r="O35" s="14"/>
      <c r="P35" s="14"/>
      <c r="Q35" s="14"/>
      <c r="R35" s="14">
        <f t="shared" si="0"/>
        <v>8750000</v>
      </c>
      <c r="S35" s="14"/>
    </row>
    <row r="36" spans="1:19" x14ac:dyDescent="0.2">
      <c r="A36" s="33" t="s">
        <v>59</v>
      </c>
      <c r="B36" s="13" t="s">
        <v>60</v>
      </c>
      <c r="C36" s="13" t="s">
        <v>20</v>
      </c>
      <c r="D36" s="14">
        <v>27989812.93</v>
      </c>
      <c r="E36" s="14"/>
      <c r="F36" s="14"/>
      <c r="G36" s="14"/>
      <c r="H36" s="14"/>
      <c r="I36" s="14"/>
      <c r="J36" s="14"/>
      <c r="K36" s="14"/>
      <c r="L36" s="14"/>
      <c r="M36" s="14"/>
      <c r="N36" s="14"/>
      <c r="O36" s="14"/>
      <c r="P36" s="14"/>
      <c r="Q36" s="14"/>
      <c r="R36" s="14">
        <f t="shared" si="0"/>
        <v>27989812.93</v>
      </c>
      <c r="S36" s="14"/>
    </row>
    <row r="37" spans="1:19" x14ac:dyDescent="0.2">
      <c r="A37" s="33" t="s">
        <v>61</v>
      </c>
      <c r="B37" s="13" t="s">
        <v>62</v>
      </c>
      <c r="C37" s="13" t="s">
        <v>20</v>
      </c>
      <c r="E37" s="14">
        <v>11720304.49</v>
      </c>
      <c r="F37" s="14"/>
      <c r="G37" s="14"/>
      <c r="H37" s="14"/>
      <c r="I37" s="14"/>
      <c r="J37" s="14"/>
      <c r="K37" s="14"/>
      <c r="L37" s="14"/>
      <c r="M37" s="14"/>
      <c r="N37" s="14"/>
      <c r="O37" s="14"/>
      <c r="P37" s="14"/>
      <c r="Q37" s="14"/>
      <c r="R37" s="14"/>
      <c r="S37" s="14">
        <f t="shared" ref="S37:S94" si="1">E37+G37+I37+K37+M37+Q37+O37</f>
        <v>11720304.49</v>
      </c>
    </row>
    <row r="38" spans="1:19" x14ac:dyDescent="0.2">
      <c r="A38" s="33" t="s">
        <v>63</v>
      </c>
      <c r="B38" s="13" t="s">
        <v>64</v>
      </c>
      <c r="C38" s="13" t="s">
        <v>20</v>
      </c>
      <c r="D38" s="14">
        <v>96607891.390000001</v>
      </c>
      <c r="E38" s="14"/>
      <c r="F38" s="14"/>
      <c r="G38" s="14"/>
      <c r="H38" s="14"/>
      <c r="I38" s="14"/>
      <c r="J38" s="14"/>
      <c r="K38" s="14"/>
      <c r="L38" s="14"/>
      <c r="M38" s="14"/>
      <c r="N38" s="14"/>
      <c r="O38" s="14"/>
      <c r="P38" s="14"/>
      <c r="Q38" s="14"/>
      <c r="R38" s="14">
        <f t="shared" si="0"/>
        <v>96607891.390000001</v>
      </c>
      <c r="S38" s="14"/>
    </row>
    <row r="39" spans="1:19" x14ac:dyDescent="0.2">
      <c r="A39" s="33" t="s">
        <v>65</v>
      </c>
      <c r="B39" s="13" t="s">
        <v>66</v>
      </c>
      <c r="C39" s="13" t="s">
        <v>20</v>
      </c>
      <c r="E39" s="14">
        <v>30925036.629999999</v>
      </c>
      <c r="F39" s="14"/>
      <c r="G39" s="14"/>
      <c r="H39" s="14"/>
      <c r="I39" s="14"/>
      <c r="J39" s="14"/>
      <c r="K39" s="14"/>
      <c r="L39" s="14"/>
      <c r="M39" s="14"/>
      <c r="N39" s="14"/>
      <c r="O39" s="14"/>
      <c r="P39" s="14"/>
      <c r="Q39" s="14"/>
      <c r="R39" s="14"/>
      <c r="S39" s="14">
        <f t="shared" si="1"/>
        <v>30925036.629999999</v>
      </c>
    </row>
    <row r="40" spans="1:19" x14ac:dyDescent="0.2">
      <c r="A40" s="33" t="s">
        <v>67</v>
      </c>
      <c r="B40" s="13" t="s">
        <v>68</v>
      </c>
      <c r="C40" s="13" t="s">
        <v>20</v>
      </c>
      <c r="D40" s="14">
        <v>8785773.5800000001</v>
      </c>
      <c r="E40" s="14"/>
      <c r="F40" s="14"/>
      <c r="G40" s="14"/>
      <c r="H40" s="14"/>
      <c r="I40" s="14"/>
      <c r="J40" s="14"/>
      <c r="K40" s="14"/>
      <c r="L40" s="14"/>
      <c r="M40" s="14"/>
      <c r="N40" s="14"/>
      <c r="O40" s="14"/>
      <c r="P40" s="14"/>
      <c r="Q40" s="14"/>
      <c r="R40" s="14">
        <f t="shared" si="0"/>
        <v>8785773.5800000001</v>
      </c>
      <c r="S40" s="14"/>
    </row>
    <row r="41" spans="1:19" x14ac:dyDescent="0.2">
      <c r="A41" s="33" t="s">
        <v>69</v>
      </c>
      <c r="B41" s="13" t="s">
        <v>70</v>
      </c>
      <c r="C41" s="13" t="s">
        <v>20</v>
      </c>
      <c r="E41" s="14">
        <v>5927610.3499999996</v>
      </c>
      <c r="F41" s="14"/>
      <c r="G41" s="14"/>
      <c r="H41" s="14"/>
      <c r="I41" s="14"/>
      <c r="J41" s="14"/>
      <c r="K41" s="14"/>
      <c r="L41" s="14"/>
      <c r="M41" s="14"/>
      <c r="N41" s="14"/>
      <c r="O41" s="14"/>
      <c r="P41" s="14"/>
      <c r="Q41" s="14"/>
      <c r="R41" s="14"/>
      <c r="S41" s="14">
        <f t="shared" si="1"/>
        <v>5927610.3499999996</v>
      </c>
    </row>
    <row r="42" spans="1:19" x14ac:dyDescent="0.2">
      <c r="A42" s="33" t="s">
        <v>71</v>
      </c>
      <c r="B42" s="13" t="s">
        <v>72</v>
      </c>
      <c r="C42" s="13" t="s">
        <v>20</v>
      </c>
      <c r="D42" s="14">
        <v>55611242.18</v>
      </c>
      <c r="E42" s="14"/>
      <c r="F42" s="14"/>
      <c r="G42" s="14"/>
      <c r="H42" s="14"/>
      <c r="I42" s="14"/>
      <c r="J42" s="14"/>
      <c r="K42" s="14"/>
      <c r="L42" s="14"/>
      <c r="M42" s="14"/>
      <c r="N42" s="14"/>
      <c r="O42" s="14"/>
      <c r="P42" s="14">
        <v>80246.81</v>
      </c>
      <c r="Q42" s="14"/>
      <c r="R42" s="14">
        <f t="shared" si="0"/>
        <v>55691488.990000002</v>
      </c>
      <c r="S42" s="14"/>
    </row>
    <row r="43" spans="1:19" ht="22.5" x14ac:dyDescent="0.2">
      <c r="A43" s="33" t="s">
        <v>73</v>
      </c>
      <c r="B43" s="13" t="s">
        <v>74</v>
      </c>
      <c r="C43" s="13" t="s">
        <v>20</v>
      </c>
      <c r="E43" s="14">
        <v>40476325.359999999</v>
      </c>
      <c r="F43" s="14"/>
      <c r="G43" s="14"/>
      <c r="H43" s="14"/>
      <c r="I43" s="14"/>
      <c r="J43" s="14"/>
      <c r="K43" s="14"/>
      <c r="L43" s="14"/>
      <c r="M43" s="14"/>
      <c r="N43" s="14"/>
      <c r="O43" s="14"/>
      <c r="P43" s="14"/>
      <c r="Q43" s="14">
        <v>70635.73</v>
      </c>
      <c r="R43" s="14"/>
      <c r="S43" s="14">
        <f t="shared" si="1"/>
        <v>40546961.089999996</v>
      </c>
    </row>
    <row r="44" spans="1:19" x14ac:dyDescent="0.2">
      <c r="A44" s="33" t="s">
        <v>75</v>
      </c>
      <c r="B44" s="13" t="s">
        <v>76</v>
      </c>
      <c r="C44" s="13" t="s">
        <v>20</v>
      </c>
      <c r="D44" s="14">
        <v>5225799.3099999996</v>
      </c>
      <c r="E44" s="14"/>
      <c r="F44" s="14"/>
      <c r="G44" s="14"/>
      <c r="H44" s="14"/>
      <c r="I44" s="14"/>
      <c r="J44" s="14"/>
      <c r="K44" s="14"/>
      <c r="L44" s="14"/>
      <c r="M44" s="14"/>
      <c r="N44" s="14"/>
      <c r="O44" s="14"/>
      <c r="P44" s="14"/>
      <c r="Q44" s="14"/>
      <c r="R44" s="14">
        <f t="shared" si="0"/>
        <v>5225799.3099999996</v>
      </c>
      <c r="S44" s="14"/>
    </row>
    <row r="45" spans="1:19" x14ac:dyDescent="0.2">
      <c r="A45" s="33" t="s">
        <v>77</v>
      </c>
      <c r="B45" s="13" t="s">
        <v>78</v>
      </c>
      <c r="C45" s="13" t="s">
        <v>20</v>
      </c>
      <c r="E45" s="14">
        <v>3709020.35</v>
      </c>
      <c r="F45" s="14"/>
      <c r="G45" s="14"/>
      <c r="I45" s="14"/>
      <c r="J45" s="14"/>
      <c r="K45" s="14"/>
      <c r="L45" s="14"/>
      <c r="M45" s="14"/>
      <c r="N45" s="14"/>
      <c r="O45" s="14"/>
      <c r="P45" s="14"/>
      <c r="Q45" s="14"/>
      <c r="R45" s="14"/>
      <c r="S45" s="14">
        <f t="shared" si="1"/>
        <v>3709020.35</v>
      </c>
    </row>
    <row r="46" spans="1:19" ht="22.5" x14ac:dyDescent="0.2">
      <c r="A46" s="34" t="s">
        <v>79</v>
      </c>
      <c r="B46" s="16" t="s">
        <v>80</v>
      </c>
      <c r="C46" s="16" t="s">
        <v>81</v>
      </c>
      <c r="E46" s="14"/>
      <c r="F46" s="14"/>
      <c r="G46" s="14"/>
      <c r="H46" s="14">
        <v>3464790.5</v>
      </c>
      <c r="I46" s="14"/>
      <c r="J46" s="14"/>
      <c r="K46" s="14"/>
      <c r="L46" s="14"/>
      <c r="M46" s="14"/>
      <c r="N46" s="14"/>
      <c r="O46" s="14"/>
      <c r="P46" s="14"/>
      <c r="Q46" s="14"/>
      <c r="R46" s="14">
        <f t="shared" si="0"/>
        <v>3464790.5</v>
      </c>
      <c r="S46" s="14"/>
    </row>
    <row r="47" spans="1:19" ht="22.5" x14ac:dyDescent="0.2">
      <c r="A47" s="34" t="s">
        <v>82</v>
      </c>
      <c r="B47" s="16" t="s">
        <v>83</v>
      </c>
      <c r="C47" s="16" t="s">
        <v>20</v>
      </c>
      <c r="E47" s="14"/>
      <c r="F47" s="14"/>
      <c r="G47" s="14"/>
      <c r="H47" s="14"/>
      <c r="I47" s="14">
        <v>3291550.97</v>
      </c>
      <c r="J47" s="14"/>
      <c r="K47" s="14"/>
      <c r="L47" s="14"/>
      <c r="M47" s="14"/>
      <c r="N47" s="14"/>
      <c r="O47" s="14"/>
      <c r="P47" s="14"/>
      <c r="Q47" s="14"/>
      <c r="R47" s="14"/>
      <c r="S47" s="14">
        <f t="shared" si="1"/>
        <v>3291550.97</v>
      </c>
    </row>
    <row r="48" spans="1:19" x14ac:dyDescent="0.2">
      <c r="A48" s="33" t="s">
        <v>84</v>
      </c>
      <c r="B48" s="13" t="s">
        <v>85</v>
      </c>
      <c r="C48" s="13" t="s">
        <v>20</v>
      </c>
      <c r="D48" s="14">
        <v>22500</v>
      </c>
      <c r="E48" s="14"/>
      <c r="F48" s="14"/>
      <c r="G48" s="14"/>
      <c r="H48" s="14"/>
      <c r="J48" s="14"/>
      <c r="K48" s="14"/>
      <c r="L48" s="14"/>
      <c r="M48" s="14"/>
      <c r="N48" s="14"/>
      <c r="O48" s="14"/>
      <c r="P48" s="14"/>
      <c r="Q48" s="14"/>
      <c r="R48" s="14">
        <f t="shared" si="0"/>
        <v>22500</v>
      </c>
      <c r="S48" s="14"/>
    </row>
    <row r="49" spans="1:19" x14ac:dyDescent="0.2">
      <c r="A49" s="33" t="s">
        <v>86</v>
      </c>
      <c r="B49" s="13" t="s">
        <v>87</v>
      </c>
      <c r="C49" s="13" t="s">
        <v>20</v>
      </c>
      <c r="E49" s="14">
        <v>17456.25</v>
      </c>
      <c r="F49" s="14"/>
      <c r="G49" s="14"/>
      <c r="H49" s="14"/>
      <c r="I49" s="14"/>
      <c r="J49" s="14"/>
      <c r="K49" s="14"/>
      <c r="L49" s="14"/>
      <c r="M49" s="14"/>
      <c r="N49" s="14"/>
      <c r="O49" s="14"/>
      <c r="P49" s="14"/>
      <c r="Q49" s="14"/>
      <c r="R49" s="14"/>
      <c r="S49" s="14">
        <f t="shared" si="1"/>
        <v>17456.25</v>
      </c>
    </row>
    <row r="50" spans="1:19" x14ac:dyDescent="0.2">
      <c r="A50" s="33" t="s">
        <v>88</v>
      </c>
      <c r="B50" s="13" t="s">
        <v>89</v>
      </c>
      <c r="C50" s="13" t="s">
        <v>20</v>
      </c>
      <c r="D50" s="14">
        <v>7748081.7199999997</v>
      </c>
      <c r="E50" s="14"/>
      <c r="F50" s="14"/>
      <c r="G50" s="14"/>
      <c r="H50" s="14"/>
      <c r="I50" s="14"/>
      <c r="J50" s="14"/>
      <c r="K50" s="14"/>
      <c r="L50" s="14"/>
      <c r="M50" s="14"/>
      <c r="N50" s="14">
        <v>88134.399999999994</v>
      </c>
      <c r="O50" s="14"/>
      <c r="P50" s="14"/>
      <c r="Q50" s="14"/>
      <c r="R50" s="14">
        <f t="shared" si="0"/>
        <v>7836216.1200000001</v>
      </c>
      <c r="S50" s="14"/>
    </row>
    <row r="51" spans="1:19" x14ac:dyDescent="0.2">
      <c r="A51" s="33" t="s">
        <v>90</v>
      </c>
      <c r="B51" s="13" t="s">
        <v>91</v>
      </c>
      <c r="C51" s="13" t="s">
        <v>20</v>
      </c>
      <c r="E51" s="14">
        <v>4182135.09</v>
      </c>
      <c r="F51" s="14"/>
      <c r="G51" s="14"/>
      <c r="H51" s="14"/>
      <c r="I51" s="14"/>
      <c r="J51" s="14"/>
      <c r="K51" s="14"/>
      <c r="L51" s="14"/>
      <c r="M51" s="14"/>
      <c r="N51" s="14"/>
      <c r="O51" s="14">
        <v>40985.869999999995</v>
      </c>
      <c r="P51" s="14"/>
      <c r="Q51" s="14"/>
      <c r="R51" s="14"/>
      <c r="S51" s="14">
        <f t="shared" si="1"/>
        <v>4223120.96</v>
      </c>
    </row>
    <row r="52" spans="1:19" x14ac:dyDescent="0.2">
      <c r="A52" s="33" t="s">
        <v>92</v>
      </c>
      <c r="B52" s="13" t="s">
        <v>93</v>
      </c>
      <c r="C52" s="13" t="s">
        <v>20</v>
      </c>
      <c r="D52" s="14">
        <v>18106961.789999999</v>
      </c>
      <c r="E52" s="14"/>
      <c r="F52" s="14"/>
      <c r="G52" s="14"/>
      <c r="H52" s="14"/>
      <c r="I52" s="14"/>
      <c r="J52" s="14"/>
      <c r="K52" s="14"/>
      <c r="L52" s="14"/>
      <c r="M52" s="14"/>
      <c r="N52" s="14"/>
      <c r="O52" s="14"/>
      <c r="P52" s="14"/>
      <c r="Q52" s="14"/>
      <c r="R52" s="14">
        <f t="shared" si="0"/>
        <v>18106961.789999999</v>
      </c>
      <c r="S52" s="14"/>
    </row>
    <row r="53" spans="1:19" x14ac:dyDescent="0.2">
      <c r="A53" s="33" t="s">
        <v>94</v>
      </c>
      <c r="B53" s="13" t="s">
        <v>95</v>
      </c>
      <c r="C53" s="13" t="s">
        <v>20</v>
      </c>
      <c r="E53" s="14">
        <v>9292931.5399999991</v>
      </c>
      <c r="F53" s="14"/>
      <c r="G53" s="14"/>
      <c r="H53" s="14"/>
      <c r="I53" s="14"/>
      <c r="J53" s="14"/>
      <c r="K53" s="14"/>
      <c r="L53" s="14"/>
      <c r="M53" s="14"/>
      <c r="N53" s="14"/>
      <c r="O53" s="14"/>
      <c r="P53" s="14"/>
      <c r="Q53" s="14"/>
      <c r="R53" s="14"/>
      <c r="S53" s="14">
        <f t="shared" si="1"/>
        <v>9292931.5399999991</v>
      </c>
    </row>
    <row r="54" spans="1:19" x14ac:dyDescent="0.2">
      <c r="A54" s="33" t="s">
        <v>96</v>
      </c>
      <c r="B54" s="13" t="s">
        <v>97</v>
      </c>
      <c r="C54" s="13" t="s">
        <v>20</v>
      </c>
      <c r="D54" s="14">
        <v>1862389.41</v>
      </c>
      <c r="E54" s="14"/>
      <c r="F54" s="14"/>
      <c r="G54" s="14"/>
      <c r="H54" s="14"/>
      <c r="I54" s="14"/>
      <c r="J54" s="14"/>
      <c r="K54" s="14"/>
      <c r="L54" s="14"/>
      <c r="M54" s="14"/>
      <c r="N54" s="14"/>
      <c r="O54" s="14"/>
      <c r="P54" s="14"/>
      <c r="Q54" s="14"/>
      <c r="R54" s="14">
        <f t="shared" si="0"/>
        <v>1862389.41</v>
      </c>
      <c r="S54" s="14"/>
    </row>
    <row r="55" spans="1:19" x14ac:dyDescent="0.2">
      <c r="A55" s="33" t="s">
        <v>98</v>
      </c>
      <c r="B55" s="13" t="s">
        <v>99</v>
      </c>
      <c r="C55" s="13" t="s">
        <v>20</v>
      </c>
      <c r="E55" s="14">
        <v>1400372.83</v>
      </c>
      <c r="F55" s="14"/>
      <c r="G55" s="14"/>
      <c r="H55" s="14"/>
      <c r="I55" s="14"/>
      <c r="J55" s="14"/>
      <c r="K55" s="14"/>
      <c r="L55" s="14"/>
      <c r="M55" s="14"/>
      <c r="N55" s="14"/>
      <c r="O55" s="14"/>
      <c r="P55" s="14"/>
      <c r="Q55" s="14"/>
      <c r="R55" s="14"/>
      <c r="S55" s="14">
        <f t="shared" si="1"/>
        <v>1400372.83</v>
      </c>
    </row>
    <row r="56" spans="1:19" x14ac:dyDescent="0.2">
      <c r="A56" s="33" t="s">
        <v>100</v>
      </c>
      <c r="B56" s="13" t="s">
        <v>101</v>
      </c>
      <c r="C56" s="13" t="s">
        <v>20</v>
      </c>
      <c r="D56" s="14">
        <v>25000</v>
      </c>
      <c r="E56" s="14"/>
      <c r="F56" s="14"/>
      <c r="G56" s="14"/>
      <c r="H56" s="14"/>
      <c r="I56" s="14"/>
      <c r="J56" s="14"/>
      <c r="K56" s="14"/>
      <c r="L56" s="14"/>
      <c r="M56" s="14"/>
      <c r="N56" s="14"/>
      <c r="O56" s="14"/>
      <c r="P56" s="14"/>
      <c r="Q56" s="14"/>
      <c r="R56" s="14">
        <f t="shared" si="0"/>
        <v>25000</v>
      </c>
      <c r="S56" s="14"/>
    </row>
    <row r="57" spans="1:19" x14ac:dyDescent="0.2">
      <c r="A57" s="33" t="s">
        <v>102</v>
      </c>
      <c r="B57" s="13" t="s">
        <v>103</v>
      </c>
      <c r="C57" s="13" t="s">
        <v>20</v>
      </c>
      <c r="E57" s="14">
        <v>23750</v>
      </c>
      <c r="F57" s="14"/>
      <c r="G57" s="14"/>
      <c r="H57" s="14"/>
      <c r="I57" s="14"/>
      <c r="J57" s="14"/>
      <c r="K57" s="14"/>
      <c r="L57" s="14"/>
      <c r="M57" s="14"/>
      <c r="N57" s="14"/>
      <c r="O57" s="14"/>
      <c r="P57" s="14"/>
      <c r="Q57" s="14"/>
      <c r="R57" s="14"/>
      <c r="S57" s="14">
        <f t="shared" si="1"/>
        <v>23750</v>
      </c>
    </row>
    <row r="58" spans="1:19" x14ac:dyDescent="0.2">
      <c r="A58" s="33" t="s">
        <v>104</v>
      </c>
      <c r="B58" s="13" t="s">
        <v>105</v>
      </c>
      <c r="C58" s="13" t="s">
        <v>20</v>
      </c>
      <c r="D58" s="14">
        <v>1279046.26</v>
      </c>
      <c r="E58" s="14"/>
      <c r="F58" s="14"/>
      <c r="G58" s="14"/>
      <c r="H58" s="14"/>
      <c r="I58" s="14"/>
      <c r="J58" s="14"/>
      <c r="K58" s="14"/>
      <c r="L58" s="14"/>
      <c r="M58" s="14"/>
      <c r="N58" s="14">
        <v>17598</v>
      </c>
      <c r="O58" s="14"/>
      <c r="P58" s="14"/>
      <c r="Q58" s="14"/>
      <c r="R58" s="14">
        <f t="shared" si="0"/>
        <v>1296644.26</v>
      </c>
      <c r="S58" s="14"/>
    </row>
    <row r="59" spans="1:19" x14ac:dyDescent="0.2">
      <c r="A59" s="33" t="s">
        <v>106</v>
      </c>
      <c r="B59" s="13" t="s">
        <v>107</v>
      </c>
      <c r="C59" s="13" t="s">
        <v>20</v>
      </c>
      <c r="E59" s="14">
        <v>1084173.3899999999</v>
      </c>
      <c r="F59" s="14"/>
      <c r="G59" s="14"/>
      <c r="H59" s="14"/>
      <c r="I59" s="14"/>
      <c r="J59" s="14"/>
      <c r="K59" s="14"/>
      <c r="L59" s="14"/>
      <c r="M59" s="14"/>
      <c r="N59" s="14"/>
      <c r="O59" s="14">
        <v>7714</v>
      </c>
      <c r="P59" s="14"/>
      <c r="Q59" s="14"/>
      <c r="R59" s="14"/>
      <c r="S59" s="14">
        <f t="shared" si="1"/>
        <v>1091887.3899999999</v>
      </c>
    </row>
    <row r="60" spans="1:19" x14ac:dyDescent="0.2">
      <c r="A60" s="33" t="s">
        <v>108</v>
      </c>
      <c r="B60" s="13">
        <v>10701010</v>
      </c>
      <c r="C60" s="13" t="s">
        <v>20</v>
      </c>
      <c r="E60" s="14"/>
      <c r="F60" s="14"/>
      <c r="G60" s="14"/>
      <c r="H60" s="14"/>
      <c r="I60" s="14"/>
      <c r="J60" s="14"/>
      <c r="K60" s="14"/>
      <c r="L60" s="14"/>
      <c r="M60" s="14"/>
      <c r="N60" s="14">
        <v>49000</v>
      </c>
      <c r="O60" s="14"/>
      <c r="P60" s="14"/>
      <c r="Q60" s="14"/>
      <c r="R60" s="14">
        <f t="shared" si="0"/>
        <v>49000</v>
      </c>
      <c r="S60" s="14"/>
    </row>
    <row r="61" spans="1:19" x14ac:dyDescent="0.2">
      <c r="A61" s="33" t="s">
        <v>109</v>
      </c>
      <c r="B61" s="13" t="s">
        <v>110</v>
      </c>
      <c r="C61" s="13" t="s">
        <v>20</v>
      </c>
      <c r="D61" s="14">
        <v>705492561.65999997</v>
      </c>
      <c r="E61" s="14"/>
      <c r="F61" s="14"/>
      <c r="G61" s="14"/>
      <c r="H61" s="14"/>
      <c r="I61" s="14"/>
      <c r="J61" s="14"/>
      <c r="K61" s="14"/>
      <c r="L61" s="14"/>
      <c r="M61" s="14"/>
      <c r="N61" s="14">
        <v>27900</v>
      </c>
      <c r="O61" s="14"/>
      <c r="P61" s="14"/>
      <c r="Q61" s="14"/>
      <c r="R61" s="14">
        <f t="shared" si="0"/>
        <v>705520461.65999997</v>
      </c>
      <c r="S61" s="14"/>
    </row>
    <row r="62" spans="1:19" x14ac:dyDescent="0.2">
      <c r="A62" s="33" t="s">
        <v>111</v>
      </c>
      <c r="B62" s="13" t="s">
        <v>112</v>
      </c>
      <c r="C62" s="13" t="s">
        <v>20</v>
      </c>
      <c r="D62" s="14">
        <v>535102.77</v>
      </c>
      <c r="E62" s="14"/>
      <c r="F62" s="14"/>
      <c r="G62" s="14"/>
      <c r="H62" s="14"/>
      <c r="I62" s="14"/>
      <c r="J62" s="14"/>
      <c r="K62" s="14"/>
      <c r="L62" s="14"/>
      <c r="M62" s="14"/>
      <c r="N62" s="14"/>
      <c r="O62" s="14"/>
      <c r="P62" s="14"/>
      <c r="Q62" s="14"/>
      <c r="R62" s="14">
        <f t="shared" si="0"/>
        <v>535102.77</v>
      </c>
      <c r="S62" s="14"/>
    </row>
    <row r="63" spans="1:19" x14ac:dyDescent="0.2">
      <c r="A63" s="33" t="s">
        <v>113</v>
      </c>
      <c r="B63" s="13" t="s">
        <v>114</v>
      </c>
      <c r="C63" s="13" t="s">
        <v>20</v>
      </c>
      <c r="D63" s="14">
        <v>93600</v>
      </c>
      <c r="E63" s="14"/>
      <c r="F63" s="14"/>
      <c r="G63" s="14"/>
      <c r="H63" s="14"/>
      <c r="I63" s="14"/>
      <c r="J63" s="14"/>
      <c r="K63" s="14"/>
      <c r="L63" s="14"/>
      <c r="M63" s="14"/>
      <c r="N63" s="14"/>
      <c r="O63" s="14"/>
      <c r="P63" s="14"/>
      <c r="Q63" s="14"/>
      <c r="R63" s="14">
        <f t="shared" si="0"/>
        <v>93600</v>
      </c>
      <c r="S63" s="14"/>
    </row>
    <row r="64" spans="1:19" x14ac:dyDescent="0.2">
      <c r="A64" s="33" t="s">
        <v>115</v>
      </c>
      <c r="B64" s="13" t="s">
        <v>116</v>
      </c>
      <c r="C64" s="13" t="s">
        <v>20</v>
      </c>
      <c r="D64" s="14">
        <v>54000</v>
      </c>
      <c r="E64" s="14"/>
      <c r="F64" s="14"/>
      <c r="G64" s="14"/>
      <c r="H64" s="14"/>
      <c r="I64" s="14"/>
      <c r="J64" s="14"/>
      <c r="K64" s="14"/>
      <c r="L64" s="14"/>
      <c r="M64" s="14"/>
      <c r="N64" s="14"/>
      <c r="O64" s="14"/>
      <c r="P64" s="14"/>
      <c r="Q64" s="14"/>
      <c r="R64" s="14">
        <f t="shared" si="0"/>
        <v>54000</v>
      </c>
      <c r="S64" s="14"/>
    </row>
    <row r="65" spans="1:19" x14ac:dyDescent="0.2">
      <c r="A65" s="33" t="s">
        <v>117</v>
      </c>
      <c r="B65" s="13" t="s">
        <v>118</v>
      </c>
      <c r="C65" s="13" t="s">
        <v>20</v>
      </c>
      <c r="D65" s="14">
        <v>122127.07</v>
      </c>
      <c r="E65" s="14"/>
      <c r="F65" s="14"/>
      <c r="G65" s="14"/>
      <c r="H65" s="14"/>
      <c r="I65" s="14"/>
      <c r="J65" s="14"/>
      <c r="K65" s="14"/>
      <c r="L65" s="14"/>
      <c r="M65" s="14"/>
      <c r="N65" s="14"/>
      <c r="O65" s="14"/>
      <c r="P65" s="14"/>
      <c r="Q65" s="14"/>
      <c r="R65" s="14">
        <f t="shared" si="0"/>
        <v>122127.07</v>
      </c>
      <c r="S65" s="14"/>
    </row>
    <row r="66" spans="1:19" x14ac:dyDescent="0.2">
      <c r="A66" s="33" t="s">
        <v>119</v>
      </c>
      <c r="B66" s="13" t="s">
        <v>120</v>
      </c>
      <c r="C66" s="13" t="s">
        <v>20</v>
      </c>
      <c r="D66" s="14">
        <v>579091.19999999995</v>
      </c>
      <c r="E66" s="14"/>
      <c r="F66" s="14"/>
      <c r="G66" s="14"/>
      <c r="H66" s="14"/>
      <c r="I66" s="14"/>
      <c r="J66" s="14"/>
      <c r="K66" s="14"/>
      <c r="L66" s="14"/>
      <c r="M66" s="14"/>
      <c r="N66" s="14"/>
      <c r="O66" s="14"/>
      <c r="P66" s="14"/>
      <c r="Q66" s="14"/>
      <c r="R66" s="14">
        <f t="shared" si="0"/>
        <v>579091.19999999995</v>
      </c>
      <c r="S66" s="14"/>
    </row>
    <row r="67" spans="1:19" x14ac:dyDescent="0.2">
      <c r="A67" s="33" t="s">
        <v>121</v>
      </c>
      <c r="B67" s="13" t="s">
        <v>122</v>
      </c>
      <c r="C67" s="13" t="s">
        <v>20</v>
      </c>
      <c r="E67" s="14">
        <v>4305500.51</v>
      </c>
      <c r="F67" s="14"/>
      <c r="G67" s="14"/>
      <c r="H67" s="14"/>
      <c r="I67" s="14"/>
      <c r="J67" s="14"/>
      <c r="K67" s="14"/>
      <c r="L67" s="14"/>
      <c r="M67" s="14"/>
      <c r="N67" s="14"/>
      <c r="O67" s="14"/>
      <c r="P67" s="14"/>
      <c r="Q67" s="14">
        <v>11297.52</v>
      </c>
      <c r="R67" s="14"/>
      <c r="S67" s="14">
        <f t="shared" si="1"/>
        <v>4316798.0299999993</v>
      </c>
    </row>
    <row r="68" spans="1:19" x14ac:dyDescent="0.2">
      <c r="A68" s="33" t="s">
        <v>123</v>
      </c>
      <c r="B68" s="13" t="s">
        <v>124</v>
      </c>
      <c r="C68" s="13" t="s">
        <v>20</v>
      </c>
      <c r="E68" s="14">
        <v>12151653.380000001</v>
      </c>
      <c r="F68" s="14"/>
      <c r="G68" s="14"/>
      <c r="H68" s="14"/>
      <c r="I68" s="14"/>
      <c r="J68" s="14"/>
      <c r="K68" s="14"/>
      <c r="L68" s="14"/>
      <c r="M68" s="14"/>
      <c r="N68" s="14"/>
      <c r="O68" s="14"/>
      <c r="P68" s="14"/>
      <c r="Q68" s="14"/>
      <c r="R68" s="14"/>
      <c r="S68" s="14">
        <f t="shared" si="1"/>
        <v>12151653.380000001</v>
      </c>
    </row>
    <row r="69" spans="1:19" x14ac:dyDescent="0.2">
      <c r="A69" s="33" t="s">
        <v>125</v>
      </c>
      <c r="B69" s="13" t="s">
        <v>126</v>
      </c>
      <c r="C69" s="13" t="s">
        <v>20</v>
      </c>
      <c r="E69" s="14">
        <v>1387.41</v>
      </c>
      <c r="F69" s="14"/>
      <c r="G69" s="14"/>
      <c r="H69" s="14"/>
      <c r="I69" s="14"/>
      <c r="J69" s="14"/>
      <c r="K69" s="14"/>
      <c r="L69" s="14"/>
      <c r="M69" s="14"/>
      <c r="N69" s="14"/>
      <c r="O69" s="14"/>
      <c r="P69" s="14"/>
      <c r="Q69" s="14"/>
      <c r="R69" s="14"/>
      <c r="S69" s="14">
        <f t="shared" si="1"/>
        <v>1387.41</v>
      </c>
    </row>
    <row r="70" spans="1:19" x14ac:dyDescent="0.2">
      <c r="A70" s="33" t="s">
        <v>127</v>
      </c>
      <c r="B70" s="13" t="s">
        <v>128</v>
      </c>
      <c r="C70" s="13" t="s">
        <v>81</v>
      </c>
      <c r="D70" s="14"/>
      <c r="E70" s="14"/>
      <c r="F70" s="14"/>
      <c r="G70" s="14"/>
      <c r="H70" s="14"/>
      <c r="I70" s="14"/>
      <c r="J70" s="14"/>
      <c r="K70" s="14"/>
      <c r="L70" s="14"/>
      <c r="M70" s="14"/>
      <c r="N70" s="14"/>
      <c r="O70" s="14"/>
      <c r="P70" s="14"/>
      <c r="Q70" s="14"/>
      <c r="R70" s="14"/>
      <c r="S70" s="14">
        <f t="shared" si="1"/>
        <v>0</v>
      </c>
    </row>
    <row r="71" spans="1:19" x14ac:dyDescent="0.2">
      <c r="A71" s="33" t="s">
        <v>129</v>
      </c>
      <c r="B71" s="13" t="s">
        <v>128</v>
      </c>
      <c r="C71" s="13" t="s">
        <v>130</v>
      </c>
      <c r="D71" s="14"/>
      <c r="E71" s="14">
        <v>1959003.22</v>
      </c>
      <c r="F71" s="14"/>
      <c r="G71" s="14"/>
      <c r="H71" s="14"/>
      <c r="I71" s="14"/>
      <c r="J71" s="14"/>
      <c r="K71" s="14"/>
      <c r="L71" s="14"/>
      <c r="M71" s="14"/>
      <c r="N71" s="14"/>
      <c r="O71" s="14"/>
      <c r="P71" s="14"/>
      <c r="Q71" s="14"/>
      <c r="R71" s="14"/>
      <c r="S71" s="14">
        <f t="shared" si="1"/>
        <v>1959003.22</v>
      </c>
    </row>
    <row r="72" spans="1:19" x14ac:dyDescent="0.2">
      <c r="A72" s="33" t="s">
        <v>131</v>
      </c>
      <c r="B72" s="13" t="s">
        <v>128</v>
      </c>
      <c r="C72" s="13" t="s">
        <v>132</v>
      </c>
      <c r="E72" s="14"/>
      <c r="F72" s="14"/>
      <c r="G72" s="14"/>
      <c r="H72" s="14"/>
      <c r="I72" s="14"/>
      <c r="J72" s="14"/>
      <c r="K72" s="14"/>
      <c r="L72" s="14"/>
      <c r="M72" s="14"/>
      <c r="N72" s="14"/>
      <c r="O72" s="14"/>
      <c r="P72" s="14"/>
      <c r="Q72" s="14"/>
      <c r="R72" s="14"/>
      <c r="S72" s="14">
        <f t="shared" si="1"/>
        <v>0</v>
      </c>
    </row>
    <row r="73" spans="1:19" x14ac:dyDescent="0.2">
      <c r="A73" s="33" t="s">
        <v>133</v>
      </c>
      <c r="B73" s="13" t="s">
        <v>128</v>
      </c>
      <c r="C73" s="13" t="s">
        <v>134</v>
      </c>
      <c r="D73" s="14"/>
      <c r="E73" s="14">
        <v>1560516.3900000001</v>
      </c>
      <c r="F73" s="14"/>
      <c r="G73" s="14"/>
      <c r="H73" s="14"/>
      <c r="I73" s="14"/>
      <c r="J73" s="14"/>
      <c r="K73" s="14"/>
      <c r="L73" s="14"/>
      <c r="M73" s="14"/>
      <c r="N73" s="14"/>
      <c r="O73" s="14"/>
      <c r="P73" s="14"/>
      <c r="Q73" s="14"/>
      <c r="R73" s="14"/>
      <c r="S73" s="14">
        <f t="shared" si="1"/>
        <v>1560516.3900000001</v>
      </c>
    </row>
    <row r="74" spans="1:19" x14ac:dyDescent="0.2">
      <c r="A74" s="33" t="s">
        <v>135</v>
      </c>
      <c r="B74" s="13" t="s">
        <v>136</v>
      </c>
      <c r="C74" s="13" t="s">
        <v>134</v>
      </c>
      <c r="E74" s="14">
        <v>20603.150000000001</v>
      </c>
      <c r="F74" s="14"/>
      <c r="G74" s="14">
        <v>4700</v>
      </c>
      <c r="H74" s="14"/>
      <c r="I74" s="14"/>
      <c r="J74" s="14"/>
      <c r="K74" s="14"/>
      <c r="L74" s="14"/>
      <c r="M74" s="14"/>
      <c r="N74" s="14"/>
      <c r="O74" s="14"/>
      <c r="P74" s="14"/>
      <c r="Q74" s="14"/>
      <c r="R74" s="14"/>
      <c r="S74" s="14">
        <f t="shared" si="1"/>
        <v>25303.15</v>
      </c>
    </row>
    <row r="75" spans="1:19" x14ac:dyDescent="0.2">
      <c r="A75" s="33" t="s">
        <v>137</v>
      </c>
      <c r="B75" s="13" t="s">
        <v>136</v>
      </c>
      <c r="C75" s="13" t="s">
        <v>81</v>
      </c>
      <c r="D75" s="14"/>
      <c r="E75" s="14">
        <v>278291.02</v>
      </c>
      <c r="F75" s="14"/>
      <c r="G75" s="14"/>
      <c r="H75" s="14"/>
      <c r="I75" s="14"/>
      <c r="J75" s="14"/>
      <c r="K75" s="14"/>
      <c r="L75" s="14"/>
      <c r="M75" s="14"/>
      <c r="N75" s="14"/>
      <c r="O75" s="14"/>
      <c r="P75" s="14"/>
      <c r="Q75" s="14"/>
      <c r="R75" s="14"/>
      <c r="S75" s="14">
        <f t="shared" si="1"/>
        <v>278291.02</v>
      </c>
    </row>
    <row r="76" spans="1:19" x14ac:dyDescent="0.2">
      <c r="A76" s="33" t="s">
        <v>138</v>
      </c>
      <c r="B76" s="13" t="s">
        <v>136</v>
      </c>
      <c r="C76" s="13" t="s">
        <v>130</v>
      </c>
      <c r="D76" s="14"/>
      <c r="E76" s="14">
        <v>215744.3</v>
      </c>
      <c r="F76" s="14"/>
      <c r="G76" s="14"/>
      <c r="H76" s="14"/>
      <c r="I76" s="14"/>
      <c r="J76" s="14"/>
      <c r="K76" s="14"/>
      <c r="L76" s="14"/>
      <c r="M76" s="14"/>
      <c r="N76" s="14"/>
      <c r="O76" s="14"/>
      <c r="P76" s="14"/>
      <c r="Q76" s="14"/>
      <c r="R76" s="14"/>
      <c r="S76" s="14">
        <f t="shared" si="1"/>
        <v>215744.3</v>
      </c>
    </row>
    <row r="77" spans="1:19" x14ac:dyDescent="0.2">
      <c r="A77" s="33" t="s">
        <v>139</v>
      </c>
      <c r="B77" s="13" t="s">
        <v>140</v>
      </c>
      <c r="C77" s="13" t="s">
        <v>20</v>
      </c>
      <c r="E77" s="14">
        <v>557032.22</v>
      </c>
      <c r="F77" s="14"/>
      <c r="G77" s="14">
        <v>12209.07</v>
      </c>
      <c r="H77" s="14"/>
      <c r="I77" s="14"/>
      <c r="J77" s="14"/>
      <c r="K77" s="14"/>
      <c r="L77" s="14"/>
      <c r="M77" s="14"/>
      <c r="N77" s="14"/>
      <c r="O77" s="14"/>
      <c r="P77" s="14"/>
      <c r="Q77" s="14"/>
      <c r="R77" s="14"/>
      <c r="S77" s="14">
        <f t="shared" si="1"/>
        <v>569241.28999999992</v>
      </c>
    </row>
    <row r="78" spans="1:19" x14ac:dyDescent="0.2">
      <c r="A78" s="33" t="s">
        <v>141</v>
      </c>
      <c r="B78" s="13" t="s">
        <v>142</v>
      </c>
      <c r="C78" s="13" t="s">
        <v>20</v>
      </c>
      <c r="E78" s="14">
        <v>299469.94</v>
      </c>
      <c r="F78" s="14"/>
      <c r="G78" s="14"/>
      <c r="H78" s="14"/>
      <c r="I78" s="14"/>
      <c r="J78" s="14"/>
      <c r="K78" s="14"/>
      <c r="L78" s="14"/>
      <c r="M78" s="14"/>
      <c r="N78" s="14"/>
      <c r="O78" s="14"/>
      <c r="P78" s="14"/>
      <c r="Q78" s="14">
        <v>482702</v>
      </c>
      <c r="R78" s="14"/>
      <c r="S78" s="14">
        <f t="shared" si="1"/>
        <v>782171.94</v>
      </c>
    </row>
    <row r="79" spans="1:19" x14ac:dyDescent="0.2">
      <c r="A79" s="33" t="s">
        <v>143</v>
      </c>
      <c r="B79" s="13" t="s">
        <v>144</v>
      </c>
      <c r="C79" s="13" t="s">
        <v>20</v>
      </c>
      <c r="E79" s="14">
        <v>3047000</v>
      </c>
      <c r="F79" s="14"/>
      <c r="G79" s="14"/>
      <c r="H79" s="14"/>
      <c r="I79" s="14"/>
      <c r="J79" s="14"/>
      <c r="K79" s="14"/>
      <c r="L79" s="14"/>
      <c r="M79" s="14"/>
      <c r="N79" s="14"/>
      <c r="O79" s="14"/>
      <c r="P79" s="14"/>
      <c r="Q79" s="14"/>
      <c r="R79" s="14"/>
      <c r="S79" s="14">
        <f t="shared" si="1"/>
        <v>3047000</v>
      </c>
    </row>
    <row r="80" spans="1:19" x14ac:dyDescent="0.2">
      <c r="A80" s="34" t="s">
        <v>563</v>
      </c>
      <c r="B80" s="16">
        <v>20301050</v>
      </c>
      <c r="C80" s="13" t="s">
        <v>20</v>
      </c>
      <c r="E80" s="14"/>
      <c r="F80" s="14"/>
      <c r="G80" s="14">
        <f>2056411.24-2056411.24</f>
        <v>0</v>
      </c>
      <c r="H80" s="14"/>
      <c r="I80" s="14"/>
      <c r="J80" s="14"/>
      <c r="K80" s="14"/>
      <c r="L80" s="14"/>
      <c r="M80" s="14"/>
      <c r="N80" s="14"/>
      <c r="O80" s="14"/>
      <c r="P80" s="14"/>
      <c r="Q80" s="14"/>
      <c r="R80" s="14"/>
      <c r="S80" s="14">
        <f t="shared" si="1"/>
        <v>0</v>
      </c>
    </row>
    <row r="81" spans="1:19" x14ac:dyDescent="0.2">
      <c r="A81" s="34" t="s">
        <v>145</v>
      </c>
      <c r="B81" s="16" t="s">
        <v>146</v>
      </c>
      <c r="C81" s="16" t="s">
        <v>20</v>
      </c>
      <c r="E81" s="14"/>
      <c r="F81" s="14"/>
      <c r="G81" s="14"/>
      <c r="H81" s="14"/>
      <c r="I81" s="14"/>
      <c r="J81" s="14"/>
      <c r="K81" s="14"/>
      <c r="L81" s="14"/>
      <c r="M81" s="14"/>
      <c r="N81" s="14"/>
      <c r="O81" s="14"/>
      <c r="P81" s="14"/>
      <c r="Q81" s="14">
        <v>8760759.8399999999</v>
      </c>
      <c r="R81" s="14"/>
      <c r="S81" s="14">
        <f t="shared" si="1"/>
        <v>8760759.8399999999</v>
      </c>
    </row>
    <row r="82" spans="1:19" x14ac:dyDescent="0.2">
      <c r="A82" s="34" t="s">
        <v>147</v>
      </c>
      <c r="B82" s="16" t="s">
        <v>148</v>
      </c>
      <c r="C82" s="16" t="s">
        <v>20</v>
      </c>
      <c r="E82" s="14"/>
      <c r="F82" s="14"/>
      <c r="G82" s="14"/>
      <c r="H82" s="14"/>
      <c r="I82" s="14"/>
      <c r="J82" s="14"/>
      <c r="K82" s="14"/>
      <c r="L82" s="14"/>
      <c r="M82" s="14"/>
      <c r="N82" s="14"/>
      <c r="O82" s="14"/>
      <c r="P82" s="14"/>
      <c r="Q82" s="14">
        <v>970624.75</v>
      </c>
      <c r="R82" s="14"/>
      <c r="S82" s="14">
        <f t="shared" si="1"/>
        <v>970624.75</v>
      </c>
    </row>
    <row r="83" spans="1:19" x14ac:dyDescent="0.2">
      <c r="A83" s="33" t="s">
        <v>149</v>
      </c>
      <c r="B83" s="13" t="s">
        <v>150</v>
      </c>
      <c r="C83" s="13" t="s">
        <v>20</v>
      </c>
      <c r="E83" s="14">
        <v>887383.18</v>
      </c>
      <c r="F83" s="14"/>
      <c r="G83" s="14"/>
      <c r="H83" s="14"/>
      <c r="I83" s="14"/>
      <c r="J83" s="14"/>
      <c r="K83" s="14"/>
      <c r="L83" s="14"/>
      <c r="M83" s="14"/>
      <c r="N83" s="14"/>
      <c r="O83" s="14"/>
      <c r="P83" s="14"/>
      <c r="Q83" s="14"/>
      <c r="R83" s="14"/>
      <c r="S83" s="14">
        <f t="shared" si="1"/>
        <v>887383.18</v>
      </c>
    </row>
    <row r="84" spans="1:19" x14ac:dyDescent="0.2">
      <c r="A84" s="33" t="s">
        <v>151</v>
      </c>
      <c r="B84" s="13" t="s">
        <v>152</v>
      </c>
      <c r="C84" s="13" t="s">
        <v>20</v>
      </c>
      <c r="E84" s="14">
        <v>27645465.390000001</v>
      </c>
      <c r="F84" s="14"/>
      <c r="G84" s="14">
        <v>14590</v>
      </c>
      <c r="H84" s="14"/>
      <c r="I84" s="14"/>
      <c r="J84" s="14"/>
      <c r="K84" s="14"/>
      <c r="L84" s="14"/>
      <c r="M84" s="14">
        <v>80718.37</v>
      </c>
      <c r="N84" s="14"/>
      <c r="O84" s="14">
        <v>231407.32000000007</v>
      </c>
      <c r="P84" s="14"/>
      <c r="Q84" s="14">
        <v>292534.65000000002</v>
      </c>
      <c r="R84" s="14"/>
      <c r="S84" s="14">
        <f t="shared" si="1"/>
        <v>28264715.73</v>
      </c>
    </row>
    <row r="85" spans="1:19" s="18" customFormat="1" x14ac:dyDescent="0.2">
      <c r="A85" s="35" t="s">
        <v>153</v>
      </c>
      <c r="B85" s="17" t="s">
        <v>154</v>
      </c>
      <c r="C85" s="17" t="s">
        <v>20</v>
      </c>
      <c r="E85" s="19">
        <v>213931333.46000001</v>
      </c>
      <c r="F85" s="19"/>
      <c r="G85" s="19"/>
      <c r="H85" s="19"/>
      <c r="I85" s="19">
        <v>476049.81</v>
      </c>
      <c r="J85" s="19"/>
      <c r="K85" s="19">
        <v>6016.96</v>
      </c>
      <c r="L85" s="19"/>
      <c r="M85" s="14">
        <v>63.41</v>
      </c>
      <c r="N85" s="19"/>
      <c r="O85" s="14">
        <v>95056.72</v>
      </c>
      <c r="P85" s="19"/>
      <c r="Q85" s="14">
        <v>15823601.23</v>
      </c>
      <c r="R85" s="14"/>
      <c r="S85" s="14">
        <f t="shared" si="1"/>
        <v>230332121.59</v>
      </c>
    </row>
    <row r="86" spans="1:19" x14ac:dyDescent="0.2">
      <c r="A86" s="33" t="s">
        <v>155</v>
      </c>
      <c r="B86" s="13" t="s">
        <v>156</v>
      </c>
      <c r="C86" s="13" t="s">
        <v>157</v>
      </c>
      <c r="E86" s="14">
        <v>1000</v>
      </c>
      <c r="F86" s="14"/>
      <c r="G86" s="14"/>
      <c r="H86" s="14"/>
      <c r="I86" s="14"/>
      <c r="J86" s="14"/>
      <c r="K86" s="14"/>
      <c r="L86" s="14"/>
      <c r="M86" s="14"/>
      <c r="N86" s="14"/>
      <c r="O86" s="14"/>
      <c r="P86" s="14"/>
      <c r="Q86" s="14"/>
      <c r="R86" s="14"/>
      <c r="S86" s="14">
        <f t="shared" si="1"/>
        <v>1000</v>
      </c>
    </row>
    <row r="87" spans="1:19" x14ac:dyDescent="0.2">
      <c r="A87" s="33" t="s">
        <v>158</v>
      </c>
      <c r="B87" s="13" t="s">
        <v>159</v>
      </c>
      <c r="C87" s="13" t="s">
        <v>20</v>
      </c>
      <c r="E87" s="14">
        <v>7000</v>
      </c>
      <c r="F87" s="14"/>
      <c r="G87" s="14"/>
      <c r="H87" s="14"/>
      <c r="I87" s="14"/>
      <c r="J87" s="14"/>
      <c r="K87" s="14"/>
      <c r="L87" s="14"/>
      <c r="M87" s="14"/>
      <c r="N87" s="14"/>
      <c r="O87" s="14"/>
      <c r="P87" s="14"/>
      <c r="Q87" s="14"/>
      <c r="R87" s="14"/>
      <c r="S87" s="14">
        <f t="shared" si="1"/>
        <v>7000</v>
      </c>
    </row>
    <row r="88" spans="1:19" x14ac:dyDescent="0.2">
      <c r="A88" s="33" t="s">
        <v>160</v>
      </c>
      <c r="B88" s="13" t="s">
        <v>161</v>
      </c>
      <c r="C88" s="13" t="s">
        <v>130</v>
      </c>
      <c r="E88" s="14">
        <v>21600</v>
      </c>
      <c r="F88" s="14"/>
      <c r="G88" s="14"/>
      <c r="H88" s="14"/>
      <c r="I88" s="14"/>
      <c r="J88" s="14"/>
      <c r="K88" s="14"/>
      <c r="L88" s="14"/>
      <c r="M88" s="14"/>
      <c r="N88" s="14"/>
      <c r="O88" s="14"/>
      <c r="P88" s="14"/>
      <c r="Q88" s="14"/>
      <c r="R88" s="14"/>
      <c r="S88" s="14">
        <f t="shared" si="1"/>
        <v>21600</v>
      </c>
    </row>
    <row r="89" spans="1:19" x14ac:dyDescent="0.2">
      <c r="A89" s="33" t="s">
        <v>162</v>
      </c>
      <c r="B89" s="13" t="s">
        <v>163</v>
      </c>
      <c r="C89" s="13" t="s">
        <v>20</v>
      </c>
      <c r="E89" s="14">
        <v>4000</v>
      </c>
      <c r="F89" s="14"/>
      <c r="G89" s="14"/>
      <c r="H89" s="14"/>
      <c r="I89" s="14"/>
      <c r="J89" s="14"/>
      <c r="K89" s="14"/>
      <c r="L89" s="14"/>
      <c r="M89" s="14"/>
      <c r="N89" s="14"/>
      <c r="O89" s="14"/>
      <c r="P89" s="14"/>
      <c r="Q89" s="14"/>
      <c r="R89" s="14"/>
      <c r="S89" s="14">
        <f t="shared" si="1"/>
        <v>4000</v>
      </c>
    </row>
    <row r="90" spans="1:19" x14ac:dyDescent="0.2">
      <c r="A90" s="33" t="s">
        <v>164</v>
      </c>
      <c r="B90" s="13" t="s">
        <v>165</v>
      </c>
      <c r="C90" s="13" t="s">
        <v>157</v>
      </c>
      <c r="E90" s="14">
        <v>1000</v>
      </c>
      <c r="F90" s="14"/>
      <c r="G90" s="14"/>
      <c r="H90" s="14"/>
      <c r="I90" s="14"/>
      <c r="J90" s="14"/>
      <c r="K90" s="14"/>
      <c r="L90" s="14"/>
      <c r="M90" s="14"/>
      <c r="N90" s="14"/>
      <c r="O90" s="14"/>
      <c r="P90" s="14"/>
      <c r="Q90" s="14"/>
      <c r="R90" s="14"/>
      <c r="S90" s="14">
        <f t="shared" si="1"/>
        <v>1000</v>
      </c>
    </row>
    <row r="91" spans="1:19" x14ac:dyDescent="0.2">
      <c r="A91" s="34" t="s">
        <v>166</v>
      </c>
      <c r="B91" s="16" t="s">
        <v>167</v>
      </c>
      <c r="C91" s="16" t="s">
        <v>157</v>
      </c>
      <c r="E91" s="14"/>
      <c r="F91" s="14"/>
      <c r="G91" s="14"/>
      <c r="H91" s="14"/>
      <c r="I91" s="14"/>
      <c r="J91" s="14"/>
      <c r="K91" s="14"/>
      <c r="L91" s="14"/>
      <c r="M91" s="14">
        <v>60.64</v>
      </c>
      <c r="N91" s="14"/>
      <c r="O91" s="14"/>
      <c r="P91" s="14"/>
      <c r="Q91" s="14"/>
      <c r="R91" s="14"/>
      <c r="S91" s="14">
        <f t="shared" si="1"/>
        <v>60.64</v>
      </c>
    </row>
    <row r="92" spans="1:19" x14ac:dyDescent="0.2">
      <c r="A92" s="33" t="s">
        <v>168</v>
      </c>
      <c r="B92" s="13" t="s">
        <v>169</v>
      </c>
      <c r="C92" s="13" t="s">
        <v>20</v>
      </c>
      <c r="E92" s="14">
        <v>1923765546.5999999</v>
      </c>
      <c r="F92" s="14"/>
      <c r="G92" s="14">
        <v>32030805.969999999</v>
      </c>
      <c r="H92" s="14"/>
      <c r="I92" s="14"/>
      <c r="J92" s="14"/>
      <c r="K92" s="14"/>
      <c r="L92" s="14"/>
      <c r="M92" s="14"/>
      <c r="N92" s="14"/>
      <c r="O92" s="14"/>
      <c r="P92" s="14"/>
      <c r="Q92" s="14"/>
      <c r="R92" s="14"/>
      <c r="S92" s="14">
        <f t="shared" si="1"/>
        <v>1955796352.5699999</v>
      </c>
    </row>
    <row r="93" spans="1:19" x14ac:dyDescent="0.2">
      <c r="A93" s="33" t="s">
        <v>170</v>
      </c>
      <c r="B93" s="13" t="s">
        <v>171</v>
      </c>
      <c r="C93" s="13" t="s">
        <v>20</v>
      </c>
      <c r="E93" s="14">
        <v>44968600.799999997</v>
      </c>
      <c r="F93" s="14"/>
      <c r="G93" s="14"/>
      <c r="H93" s="14"/>
      <c r="I93" s="14"/>
      <c r="J93" s="14"/>
      <c r="K93" s="14"/>
      <c r="L93" s="14"/>
      <c r="M93" s="14"/>
      <c r="N93" s="14"/>
      <c r="O93" s="14"/>
      <c r="P93" s="14"/>
      <c r="Q93" s="14"/>
      <c r="R93" s="14"/>
      <c r="S93" s="14">
        <f t="shared" si="1"/>
        <v>44968600.799999997</v>
      </c>
    </row>
    <row r="94" spans="1:19" x14ac:dyDescent="0.2">
      <c r="A94" s="33" t="s">
        <v>172</v>
      </c>
      <c r="B94" s="13" t="s">
        <v>173</v>
      </c>
      <c r="C94" s="13" t="s">
        <v>20</v>
      </c>
      <c r="E94" s="14">
        <v>4948</v>
      </c>
      <c r="F94" s="14"/>
      <c r="G94" s="14"/>
      <c r="H94" s="14"/>
      <c r="I94" s="14"/>
      <c r="J94" s="14"/>
      <c r="K94" s="14"/>
      <c r="L94" s="14"/>
      <c r="M94" s="14"/>
      <c r="N94" s="14"/>
      <c r="O94" s="14"/>
      <c r="P94" s="14"/>
      <c r="Q94" s="14"/>
      <c r="R94" s="14"/>
      <c r="S94" s="14">
        <f t="shared" si="1"/>
        <v>4948</v>
      </c>
    </row>
    <row r="95" spans="1:19" x14ac:dyDescent="0.2">
      <c r="A95" s="33" t="s">
        <v>174</v>
      </c>
      <c r="B95" s="13" t="s">
        <v>175</v>
      </c>
      <c r="C95" s="13" t="s">
        <v>130</v>
      </c>
      <c r="D95" s="14">
        <v>19505540.07</v>
      </c>
      <c r="E95" s="14"/>
      <c r="F95" s="14"/>
      <c r="G95" s="14"/>
      <c r="H95" s="14"/>
      <c r="I95" s="14"/>
      <c r="J95" s="14"/>
      <c r="K95" s="14"/>
      <c r="L95" s="14"/>
      <c r="M95" s="14"/>
      <c r="N95" s="14"/>
      <c r="O95" s="14"/>
      <c r="P95" s="14"/>
      <c r="Q95" s="14"/>
      <c r="R95" s="14">
        <f t="shared" ref="R95:R158" si="2">D95+F95+H95+J95+L95+P95+N95</f>
        <v>19505540.07</v>
      </c>
      <c r="S95" s="14"/>
    </row>
    <row r="96" spans="1:19" x14ac:dyDescent="0.2">
      <c r="A96" s="33" t="s">
        <v>176</v>
      </c>
      <c r="B96" s="13" t="s">
        <v>177</v>
      </c>
      <c r="C96" s="13" t="s">
        <v>20</v>
      </c>
      <c r="D96" s="14">
        <v>60656441.649999999</v>
      </c>
      <c r="E96" s="14"/>
      <c r="F96" s="14"/>
      <c r="G96" s="14"/>
      <c r="H96" s="14"/>
      <c r="I96" s="14"/>
      <c r="J96" s="14"/>
      <c r="K96" s="14"/>
      <c r="L96" s="14"/>
      <c r="M96" s="14"/>
      <c r="N96" s="14"/>
      <c r="O96" s="14"/>
      <c r="P96" s="14"/>
      <c r="Q96" s="14"/>
      <c r="R96" s="14">
        <f t="shared" si="2"/>
        <v>60656441.649999999</v>
      </c>
      <c r="S96" s="14"/>
    </row>
    <row r="97" spans="1:19" x14ac:dyDescent="0.2">
      <c r="A97" s="33" t="s">
        <v>178</v>
      </c>
      <c r="B97" s="13" t="s">
        <v>179</v>
      </c>
      <c r="C97" s="13" t="s">
        <v>130</v>
      </c>
      <c r="D97" s="14">
        <v>5537639.8799999999</v>
      </c>
      <c r="E97" s="14"/>
      <c r="F97" s="14"/>
      <c r="G97" s="14"/>
      <c r="H97" s="14"/>
      <c r="I97" s="14"/>
      <c r="J97" s="14"/>
      <c r="K97" s="14"/>
      <c r="L97" s="14"/>
      <c r="M97" s="14"/>
      <c r="N97" s="14"/>
      <c r="O97" s="14"/>
      <c r="P97" s="14"/>
      <c r="Q97" s="14"/>
      <c r="R97" s="14">
        <f t="shared" si="2"/>
        <v>5537639.8799999999</v>
      </c>
      <c r="S97" s="14"/>
    </row>
    <row r="98" spans="1:19" x14ac:dyDescent="0.2">
      <c r="A98" s="33" t="s">
        <v>180</v>
      </c>
      <c r="B98" s="13" t="s">
        <v>181</v>
      </c>
      <c r="C98" s="13" t="s">
        <v>20</v>
      </c>
      <c r="D98" s="14">
        <v>218000</v>
      </c>
      <c r="E98" s="14"/>
      <c r="F98" s="14"/>
      <c r="G98" s="14"/>
      <c r="H98" s="14"/>
      <c r="I98" s="14"/>
      <c r="J98" s="14"/>
      <c r="K98" s="14"/>
      <c r="L98" s="14"/>
      <c r="M98" s="14"/>
      <c r="N98" s="14"/>
      <c r="O98" s="14"/>
      <c r="P98" s="14"/>
      <c r="Q98" s="14"/>
      <c r="R98" s="14">
        <f t="shared" si="2"/>
        <v>218000</v>
      </c>
      <c r="S98" s="14"/>
    </row>
    <row r="99" spans="1:19" x14ac:dyDescent="0.2">
      <c r="A99" s="33" t="s">
        <v>182</v>
      </c>
      <c r="B99" s="13" t="s">
        <v>183</v>
      </c>
      <c r="C99" s="13" t="s">
        <v>130</v>
      </c>
      <c r="D99" s="14">
        <v>218000</v>
      </c>
      <c r="E99" s="14"/>
      <c r="F99" s="14"/>
      <c r="G99" s="14"/>
      <c r="H99" s="14"/>
      <c r="I99" s="14"/>
      <c r="J99" s="14"/>
      <c r="K99" s="14"/>
      <c r="L99" s="14"/>
      <c r="M99" s="14"/>
      <c r="N99" s="14"/>
      <c r="O99" s="14"/>
      <c r="P99" s="14"/>
      <c r="Q99" s="14"/>
      <c r="R99" s="14">
        <f t="shared" si="2"/>
        <v>218000</v>
      </c>
      <c r="S99" s="14"/>
    </row>
    <row r="100" spans="1:19" ht="22.5" x14ac:dyDescent="0.2">
      <c r="A100" s="33" t="s">
        <v>184</v>
      </c>
      <c r="B100" s="13" t="s">
        <v>185</v>
      </c>
      <c r="C100" s="13" t="s">
        <v>130</v>
      </c>
      <c r="D100" s="14">
        <v>2388000</v>
      </c>
      <c r="E100" s="14"/>
      <c r="F100" s="14"/>
      <c r="G100" s="14"/>
      <c r="H100" s="14"/>
      <c r="I100" s="14"/>
      <c r="J100" s="14"/>
      <c r="K100" s="14"/>
      <c r="L100" s="14"/>
      <c r="M100" s="14"/>
      <c r="N100" s="14"/>
      <c r="O100" s="14"/>
      <c r="P100" s="14"/>
      <c r="Q100" s="14"/>
      <c r="R100" s="14">
        <f t="shared" si="2"/>
        <v>2388000</v>
      </c>
      <c r="S100" s="14"/>
    </row>
    <row r="101" spans="1:19" ht="22.5" x14ac:dyDescent="0.2">
      <c r="A101" s="33" t="s">
        <v>186</v>
      </c>
      <c r="B101" s="13" t="s">
        <v>187</v>
      </c>
      <c r="C101" s="13" t="s">
        <v>132</v>
      </c>
      <c r="D101" s="14">
        <v>100320</v>
      </c>
      <c r="E101" s="14"/>
      <c r="F101" s="14"/>
      <c r="G101" s="14"/>
      <c r="H101" s="14"/>
      <c r="I101" s="14"/>
      <c r="J101" s="14"/>
      <c r="K101" s="14"/>
      <c r="L101" s="14"/>
      <c r="M101" s="14"/>
      <c r="N101" s="14"/>
      <c r="O101" s="14"/>
      <c r="P101" s="14"/>
      <c r="Q101" s="14"/>
      <c r="R101" s="14">
        <f t="shared" si="2"/>
        <v>100320</v>
      </c>
      <c r="S101" s="14"/>
    </row>
    <row r="102" spans="1:19" x14ac:dyDescent="0.2">
      <c r="A102" s="33" t="s">
        <v>188</v>
      </c>
      <c r="B102" s="13" t="s">
        <v>189</v>
      </c>
      <c r="C102" s="13" t="s">
        <v>130</v>
      </c>
      <c r="D102" s="14">
        <v>1367992.42</v>
      </c>
      <c r="E102" s="14"/>
      <c r="F102" s="14"/>
      <c r="G102" s="14"/>
      <c r="H102" s="14"/>
      <c r="I102" s="14"/>
      <c r="J102" s="14"/>
      <c r="K102" s="14"/>
      <c r="L102" s="14"/>
      <c r="M102" s="14"/>
      <c r="N102" s="14"/>
      <c r="O102" s="14"/>
      <c r="P102" s="14"/>
      <c r="Q102" s="14"/>
      <c r="R102" s="14">
        <f t="shared" si="2"/>
        <v>1367992.42</v>
      </c>
      <c r="S102" s="14"/>
    </row>
    <row r="103" spans="1:19" x14ac:dyDescent="0.2">
      <c r="A103" s="33" t="s">
        <v>190</v>
      </c>
      <c r="B103" s="13" t="s">
        <v>191</v>
      </c>
      <c r="C103" s="13" t="s">
        <v>130</v>
      </c>
      <c r="D103" s="14">
        <v>660463.81999999995</v>
      </c>
      <c r="E103" s="14"/>
      <c r="F103" s="14"/>
      <c r="G103" s="14"/>
      <c r="H103" s="14"/>
      <c r="I103" s="14"/>
      <c r="J103" s="14"/>
      <c r="K103" s="14"/>
      <c r="L103" s="14"/>
      <c r="M103" s="14"/>
      <c r="N103" s="14"/>
      <c r="O103" s="14"/>
      <c r="P103" s="14"/>
      <c r="Q103" s="14"/>
      <c r="R103" s="14">
        <f t="shared" si="2"/>
        <v>660463.81999999995</v>
      </c>
      <c r="S103" s="14"/>
    </row>
    <row r="104" spans="1:19" x14ac:dyDescent="0.2">
      <c r="A104" s="33" t="s">
        <v>192</v>
      </c>
      <c r="B104" s="13" t="s">
        <v>193</v>
      </c>
      <c r="C104" s="13" t="s">
        <v>194</v>
      </c>
      <c r="D104" s="14">
        <v>11778298</v>
      </c>
      <c r="E104" s="14"/>
      <c r="F104" s="14"/>
      <c r="G104" s="14"/>
      <c r="H104" s="14"/>
      <c r="I104" s="14"/>
      <c r="J104" s="14"/>
      <c r="K104" s="14"/>
      <c r="L104" s="14"/>
      <c r="M104" s="14"/>
      <c r="N104" s="14"/>
      <c r="O104" s="14"/>
      <c r="P104" s="14"/>
      <c r="Q104" s="14"/>
      <c r="R104" s="14">
        <f t="shared" si="2"/>
        <v>11778298</v>
      </c>
      <c r="S104" s="14"/>
    </row>
    <row r="105" spans="1:19" x14ac:dyDescent="0.2">
      <c r="A105" s="33" t="s">
        <v>195</v>
      </c>
      <c r="B105" s="13" t="s">
        <v>196</v>
      </c>
      <c r="C105" s="13" t="s">
        <v>20</v>
      </c>
      <c r="D105" s="14">
        <v>7071372.1399999997</v>
      </c>
      <c r="E105" s="14"/>
      <c r="F105" s="14"/>
      <c r="G105" s="14"/>
      <c r="H105" s="14"/>
      <c r="I105" s="14"/>
      <c r="J105" s="14"/>
      <c r="K105" s="14"/>
      <c r="L105" s="14"/>
      <c r="M105" s="14"/>
      <c r="N105" s="14"/>
      <c r="O105" s="14"/>
      <c r="P105" s="14"/>
      <c r="Q105" s="14"/>
      <c r="R105" s="14">
        <f t="shared" si="2"/>
        <v>7071372.1399999997</v>
      </c>
      <c r="S105" s="14"/>
    </row>
    <row r="106" spans="1:19" x14ac:dyDescent="0.2">
      <c r="A106" s="33" t="s">
        <v>197</v>
      </c>
      <c r="B106" s="13" t="s">
        <v>198</v>
      </c>
      <c r="C106" s="13" t="s">
        <v>130</v>
      </c>
      <c r="D106" s="14">
        <v>265500</v>
      </c>
      <c r="E106" s="14"/>
      <c r="F106" s="14"/>
      <c r="G106" s="14"/>
      <c r="H106" s="14"/>
      <c r="I106" s="14"/>
      <c r="J106" s="14"/>
      <c r="K106" s="14"/>
      <c r="L106" s="14"/>
      <c r="M106" s="14"/>
      <c r="N106" s="14"/>
      <c r="O106" s="14"/>
      <c r="P106" s="14"/>
      <c r="Q106" s="14"/>
      <c r="R106" s="14">
        <f t="shared" si="2"/>
        <v>265500</v>
      </c>
      <c r="S106" s="14"/>
    </row>
    <row r="107" spans="1:19" x14ac:dyDescent="0.2">
      <c r="A107" s="33" t="s">
        <v>199</v>
      </c>
      <c r="B107" s="13" t="s">
        <v>200</v>
      </c>
      <c r="C107" s="13" t="s">
        <v>130</v>
      </c>
      <c r="D107" s="14">
        <v>913173.81</v>
      </c>
      <c r="E107" s="14"/>
      <c r="F107" s="14"/>
      <c r="G107" s="14"/>
      <c r="H107" s="14"/>
      <c r="I107" s="14"/>
      <c r="J107" s="14"/>
      <c r="K107" s="14"/>
      <c r="L107" s="14"/>
      <c r="M107" s="14"/>
      <c r="N107" s="14"/>
      <c r="O107" s="14"/>
      <c r="P107" s="14"/>
      <c r="Q107" s="14"/>
      <c r="R107" s="14">
        <f t="shared" si="2"/>
        <v>913173.81</v>
      </c>
      <c r="S107" s="14"/>
    </row>
    <row r="108" spans="1:19" x14ac:dyDescent="0.2">
      <c r="A108" s="33" t="s">
        <v>201</v>
      </c>
      <c r="B108" s="13" t="s">
        <v>202</v>
      </c>
      <c r="C108" s="13" t="s">
        <v>130</v>
      </c>
      <c r="D108" s="14">
        <v>199800</v>
      </c>
      <c r="E108" s="14"/>
      <c r="F108" s="14"/>
      <c r="G108" s="14"/>
      <c r="H108" s="14"/>
      <c r="I108" s="14"/>
      <c r="J108" s="14"/>
      <c r="K108" s="14"/>
      <c r="L108" s="14"/>
      <c r="M108" s="14"/>
      <c r="N108" s="14"/>
      <c r="O108" s="14"/>
      <c r="P108" s="14"/>
      <c r="Q108" s="14"/>
      <c r="R108" s="14">
        <f t="shared" si="2"/>
        <v>199800</v>
      </c>
      <c r="S108" s="14"/>
    </row>
    <row r="109" spans="1:19" x14ac:dyDescent="0.2">
      <c r="A109" s="33" t="s">
        <v>203</v>
      </c>
      <c r="B109" s="13" t="s">
        <v>204</v>
      </c>
      <c r="C109" s="13" t="s">
        <v>157</v>
      </c>
      <c r="D109" s="14">
        <v>1617532.77</v>
      </c>
      <c r="E109" s="14"/>
      <c r="F109" s="14"/>
      <c r="G109" s="14"/>
      <c r="H109" s="14"/>
      <c r="I109" s="14"/>
      <c r="J109" s="14"/>
      <c r="K109" s="14"/>
      <c r="L109" s="14"/>
      <c r="M109" s="14"/>
      <c r="N109" s="14"/>
      <c r="O109" s="14"/>
      <c r="P109" s="14"/>
      <c r="Q109" s="14"/>
      <c r="R109" s="14">
        <f t="shared" si="2"/>
        <v>1617532.77</v>
      </c>
      <c r="S109" s="14"/>
    </row>
    <row r="110" spans="1:19" x14ac:dyDescent="0.2">
      <c r="A110" s="33" t="s">
        <v>205</v>
      </c>
      <c r="B110" s="13" t="s">
        <v>206</v>
      </c>
      <c r="C110" s="13" t="s">
        <v>20</v>
      </c>
      <c r="D110" s="14">
        <v>10321133.5</v>
      </c>
      <c r="E110" s="14"/>
      <c r="F110" s="14"/>
      <c r="G110" s="14"/>
      <c r="H110" s="14"/>
      <c r="I110" s="14"/>
      <c r="J110" s="14"/>
      <c r="K110" s="14"/>
      <c r="L110" s="14"/>
      <c r="M110" s="14"/>
      <c r="N110" s="14"/>
      <c r="O110" s="14"/>
      <c r="P110" s="14"/>
      <c r="Q110" s="14"/>
      <c r="R110" s="14">
        <f t="shared" si="2"/>
        <v>10321133.5</v>
      </c>
      <c r="S110" s="14"/>
    </row>
    <row r="111" spans="1:19" x14ac:dyDescent="0.2">
      <c r="A111" s="33" t="s">
        <v>207</v>
      </c>
      <c r="B111" s="13" t="s">
        <v>208</v>
      </c>
      <c r="C111" s="13" t="s">
        <v>81</v>
      </c>
      <c r="D111" s="14">
        <v>533691.06999999995</v>
      </c>
      <c r="E111" s="14"/>
      <c r="F111" s="14"/>
      <c r="G111" s="14"/>
      <c r="H111" s="14"/>
      <c r="I111" s="14"/>
      <c r="J111" s="14"/>
      <c r="K111" s="14"/>
      <c r="L111" s="14"/>
      <c r="M111" s="14"/>
      <c r="N111" s="14"/>
      <c r="O111" s="14"/>
      <c r="P111" s="14"/>
      <c r="Q111" s="14"/>
      <c r="R111" s="14">
        <f t="shared" si="2"/>
        <v>533691.06999999995</v>
      </c>
      <c r="S111" s="14"/>
    </row>
    <row r="112" spans="1:19" x14ac:dyDescent="0.2">
      <c r="A112" s="33" t="s">
        <v>209</v>
      </c>
      <c r="B112" s="13" t="s">
        <v>210</v>
      </c>
      <c r="C112" s="13" t="s">
        <v>20</v>
      </c>
      <c r="D112" s="14">
        <v>6000</v>
      </c>
      <c r="E112" s="14"/>
      <c r="F112" s="14"/>
      <c r="G112" s="14"/>
      <c r="H112" s="14"/>
      <c r="I112" s="14"/>
      <c r="J112" s="14"/>
      <c r="K112" s="14"/>
      <c r="L112" s="14"/>
      <c r="M112" s="14"/>
      <c r="N112" s="14"/>
      <c r="O112" s="14"/>
      <c r="P112" s="14"/>
      <c r="Q112" s="14"/>
      <c r="R112" s="14">
        <f t="shared" si="2"/>
        <v>6000</v>
      </c>
      <c r="S112" s="14"/>
    </row>
    <row r="113" spans="1:19" x14ac:dyDescent="0.2">
      <c r="A113" s="33" t="s">
        <v>211</v>
      </c>
      <c r="B113" s="13" t="s">
        <v>212</v>
      </c>
      <c r="C113" s="13" t="s">
        <v>130</v>
      </c>
      <c r="D113" s="14">
        <v>37975</v>
      </c>
      <c r="E113" s="14"/>
      <c r="F113" s="14"/>
      <c r="G113" s="14"/>
      <c r="H113" s="14"/>
      <c r="I113" s="14"/>
      <c r="J113" s="14"/>
      <c r="K113" s="14"/>
      <c r="L113" s="14"/>
      <c r="M113" s="14"/>
      <c r="N113" s="14"/>
      <c r="O113" s="14"/>
      <c r="P113" s="14"/>
      <c r="Q113" s="14"/>
      <c r="R113" s="14">
        <f t="shared" si="2"/>
        <v>37975</v>
      </c>
      <c r="S113" s="14"/>
    </row>
    <row r="114" spans="1:19" x14ac:dyDescent="0.2">
      <c r="A114" s="33" t="s">
        <v>213</v>
      </c>
      <c r="B114" s="13" t="s">
        <v>212</v>
      </c>
      <c r="C114" s="13" t="s">
        <v>81</v>
      </c>
      <c r="D114" s="14">
        <v>4155987.51</v>
      </c>
      <c r="E114" s="14"/>
      <c r="F114" s="14"/>
      <c r="G114" s="14"/>
      <c r="H114" s="14"/>
      <c r="I114" s="14"/>
      <c r="J114" s="14"/>
      <c r="K114" s="14"/>
      <c r="L114" s="14"/>
      <c r="M114" s="14"/>
      <c r="N114" s="14"/>
      <c r="O114" s="14"/>
      <c r="P114" s="14"/>
      <c r="Q114" s="14"/>
      <c r="R114" s="14">
        <f t="shared" si="2"/>
        <v>4155987.51</v>
      </c>
      <c r="S114" s="14"/>
    </row>
    <row r="115" spans="1:19" x14ac:dyDescent="0.2">
      <c r="A115" s="33" t="s">
        <v>214</v>
      </c>
      <c r="B115" s="13" t="s">
        <v>215</v>
      </c>
      <c r="C115" s="13" t="s">
        <v>20</v>
      </c>
      <c r="D115" s="14">
        <v>2038466.21</v>
      </c>
      <c r="E115" s="14"/>
      <c r="F115" s="14"/>
      <c r="G115" s="14"/>
      <c r="H115" s="14"/>
      <c r="I115" s="14"/>
      <c r="J115" s="14"/>
      <c r="K115" s="14"/>
      <c r="L115" s="14"/>
      <c r="M115" s="14"/>
      <c r="N115" s="14"/>
      <c r="O115" s="14"/>
      <c r="P115" s="14"/>
      <c r="Q115" s="14"/>
      <c r="R115" s="14">
        <f t="shared" si="2"/>
        <v>2038466.21</v>
      </c>
      <c r="S115" s="14"/>
    </row>
    <row r="116" spans="1:19" x14ac:dyDescent="0.2">
      <c r="A116" s="33" t="s">
        <v>216</v>
      </c>
      <c r="B116" s="13" t="s">
        <v>217</v>
      </c>
      <c r="C116" s="13" t="s">
        <v>20</v>
      </c>
      <c r="D116" s="14">
        <v>62863289.68</v>
      </c>
      <c r="E116" s="14"/>
      <c r="F116" s="14"/>
      <c r="G116" s="14"/>
      <c r="H116" s="14"/>
      <c r="I116" s="14"/>
      <c r="J116" s="14"/>
      <c r="K116" s="14"/>
      <c r="L116" s="14"/>
      <c r="M116" s="14"/>
      <c r="N116" s="14"/>
      <c r="O116" s="14"/>
      <c r="P116" s="14">
        <v>2118</v>
      </c>
      <c r="Q116" s="14"/>
      <c r="R116" s="14">
        <f t="shared" si="2"/>
        <v>62865407.68</v>
      </c>
      <c r="S116" s="14"/>
    </row>
    <row r="117" spans="1:19" x14ac:dyDescent="0.2">
      <c r="A117" s="33" t="s">
        <v>218</v>
      </c>
      <c r="B117" s="13" t="s">
        <v>219</v>
      </c>
      <c r="C117" s="13" t="s">
        <v>20</v>
      </c>
      <c r="D117" s="14">
        <v>207114.42</v>
      </c>
      <c r="E117" s="14"/>
      <c r="F117" s="14"/>
      <c r="G117" s="14"/>
      <c r="H117" s="14"/>
      <c r="I117" s="14"/>
      <c r="J117" s="14"/>
      <c r="K117" s="14"/>
      <c r="L117" s="14"/>
      <c r="M117" s="14"/>
      <c r="N117" s="14"/>
      <c r="O117" s="14"/>
      <c r="P117" s="14"/>
      <c r="Q117" s="14"/>
      <c r="R117" s="14">
        <f t="shared" si="2"/>
        <v>207114.42</v>
      </c>
      <c r="S117" s="14"/>
    </row>
    <row r="118" spans="1:19" x14ac:dyDescent="0.2">
      <c r="A118" s="33" t="s">
        <v>220</v>
      </c>
      <c r="B118" s="13" t="s">
        <v>221</v>
      </c>
      <c r="C118" s="13" t="s">
        <v>20</v>
      </c>
      <c r="D118" s="14">
        <v>181634.45</v>
      </c>
      <c r="E118" s="14"/>
      <c r="F118" s="14"/>
      <c r="G118" s="14"/>
      <c r="H118" s="14"/>
      <c r="I118" s="14"/>
      <c r="J118" s="14"/>
      <c r="K118" s="14"/>
      <c r="L118" s="14"/>
      <c r="M118" s="14"/>
      <c r="N118" s="14"/>
      <c r="O118" s="14"/>
      <c r="P118" s="14"/>
      <c r="Q118" s="14"/>
      <c r="R118" s="14">
        <f t="shared" si="2"/>
        <v>181634.45</v>
      </c>
      <c r="S118" s="14"/>
    </row>
    <row r="119" spans="1:19" x14ac:dyDescent="0.2">
      <c r="A119" s="33" t="s">
        <v>222</v>
      </c>
      <c r="B119" s="13" t="s">
        <v>223</v>
      </c>
      <c r="C119" s="13" t="s">
        <v>20</v>
      </c>
      <c r="D119" s="14">
        <v>1106866.3799999999</v>
      </c>
      <c r="E119" s="14"/>
      <c r="F119" s="14"/>
      <c r="G119" s="14"/>
      <c r="H119" s="14"/>
      <c r="I119" s="14"/>
      <c r="J119" s="14"/>
      <c r="K119" s="14"/>
      <c r="L119" s="14"/>
      <c r="M119" s="14"/>
      <c r="N119" s="14"/>
      <c r="O119" s="14"/>
      <c r="P119" s="14"/>
      <c r="Q119" s="14"/>
      <c r="R119" s="14">
        <f t="shared" si="2"/>
        <v>1106866.3799999999</v>
      </c>
      <c r="S119" s="14"/>
    </row>
    <row r="120" spans="1:19" ht="22.5" x14ac:dyDescent="0.2">
      <c r="A120" s="33" t="s">
        <v>224</v>
      </c>
      <c r="B120" s="13" t="s">
        <v>225</v>
      </c>
      <c r="C120" s="13" t="s">
        <v>130</v>
      </c>
      <c r="D120" s="14">
        <v>23647</v>
      </c>
      <c r="E120" s="14"/>
      <c r="F120" s="14"/>
      <c r="G120" s="14"/>
      <c r="H120" s="14"/>
      <c r="I120" s="14"/>
      <c r="J120" s="14"/>
      <c r="K120" s="14"/>
      <c r="L120" s="14"/>
      <c r="M120" s="14"/>
      <c r="N120" s="14"/>
      <c r="O120" s="14"/>
      <c r="P120" s="14"/>
      <c r="Q120" s="14"/>
      <c r="R120" s="14">
        <f t="shared" si="2"/>
        <v>23647</v>
      </c>
      <c r="S120" s="14"/>
    </row>
    <row r="121" spans="1:19" ht="22.5" x14ac:dyDescent="0.2">
      <c r="A121" s="33" t="s">
        <v>226</v>
      </c>
      <c r="B121" s="13" t="s">
        <v>227</v>
      </c>
      <c r="C121" s="13" t="s">
        <v>134</v>
      </c>
      <c r="D121" s="14">
        <v>1703039</v>
      </c>
      <c r="E121" s="14"/>
      <c r="F121" s="14"/>
      <c r="G121" s="14"/>
      <c r="H121" s="14"/>
      <c r="I121" s="14"/>
      <c r="J121" s="14"/>
      <c r="K121" s="14"/>
      <c r="L121" s="14"/>
      <c r="M121" s="14"/>
      <c r="N121" s="14"/>
      <c r="O121" s="14"/>
      <c r="P121" s="14"/>
      <c r="Q121" s="14"/>
      <c r="R121" s="14">
        <f t="shared" si="2"/>
        <v>1703039</v>
      </c>
      <c r="S121" s="14"/>
    </row>
    <row r="122" spans="1:19" ht="22.5" x14ac:dyDescent="0.2">
      <c r="A122" s="33" t="s">
        <v>228</v>
      </c>
      <c r="B122" s="13" t="s">
        <v>227</v>
      </c>
      <c r="C122" s="13" t="s">
        <v>130</v>
      </c>
      <c r="D122" s="14">
        <v>6450</v>
      </c>
      <c r="E122" s="14"/>
      <c r="F122" s="14"/>
      <c r="G122" s="14"/>
      <c r="H122" s="14"/>
      <c r="I122" s="14"/>
      <c r="J122" s="14"/>
      <c r="K122" s="14"/>
      <c r="L122" s="14"/>
      <c r="M122" s="14"/>
      <c r="N122" s="14"/>
      <c r="O122" s="14"/>
      <c r="P122" s="14"/>
      <c r="Q122" s="14"/>
      <c r="R122" s="14">
        <f t="shared" si="2"/>
        <v>6450</v>
      </c>
      <c r="S122" s="14"/>
    </row>
    <row r="123" spans="1:19" ht="22.5" x14ac:dyDescent="0.2">
      <c r="A123" s="33" t="s">
        <v>229</v>
      </c>
      <c r="B123" s="13" t="s">
        <v>227</v>
      </c>
      <c r="C123" s="13" t="s">
        <v>81</v>
      </c>
      <c r="D123" s="14">
        <v>241209</v>
      </c>
      <c r="E123" s="14"/>
      <c r="F123" s="14"/>
      <c r="G123" s="14"/>
      <c r="H123" s="14"/>
      <c r="I123" s="14"/>
      <c r="J123" s="14"/>
      <c r="K123" s="14"/>
      <c r="L123" s="14"/>
      <c r="M123" s="14"/>
      <c r="N123" s="14"/>
      <c r="O123" s="14"/>
      <c r="P123" s="14"/>
      <c r="Q123" s="14"/>
      <c r="R123" s="14">
        <f t="shared" si="2"/>
        <v>241209</v>
      </c>
      <c r="S123" s="14"/>
    </row>
    <row r="124" spans="1:19" ht="22.5" x14ac:dyDescent="0.2">
      <c r="A124" s="33" t="s">
        <v>230</v>
      </c>
      <c r="B124" s="13" t="s">
        <v>231</v>
      </c>
      <c r="C124" s="13" t="s">
        <v>130</v>
      </c>
      <c r="D124" s="14">
        <v>372379.88</v>
      </c>
      <c r="E124" s="14"/>
      <c r="F124" s="14"/>
      <c r="G124" s="14"/>
      <c r="H124" s="14"/>
      <c r="I124" s="14"/>
      <c r="J124" s="14"/>
      <c r="K124" s="14"/>
      <c r="L124" s="14"/>
      <c r="M124" s="14"/>
      <c r="N124" s="14"/>
      <c r="O124" s="14"/>
      <c r="P124" s="14"/>
      <c r="Q124" s="14"/>
      <c r="R124" s="14">
        <f t="shared" si="2"/>
        <v>372379.88</v>
      </c>
      <c r="S124" s="14"/>
    </row>
    <row r="125" spans="1:19" x14ac:dyDescent="0.2">
      <c r="A125" s="33" t="s">
        <v>232</v>
      </c>
      <c r="B125" s="13" t="s">
        <v>233</v>
      </c>
      <c r="C125" s="13" t="s">
        <v>20</v>
      </c>
      <c r="D125" s="14">
        <v>1516838.26</v>
      </c>
      <c r="E125" s="14"/>
      <c r="F125" s="14"/>
      <c r="G125" s="14"/>
      <c r="H125" s="14"/>
      <c r="I125" s="14"/>
      <c r="J125" s="14"/>
      <c r="K125" s="14"/>
      <c r="L125" s="14"/>
      <c r="M125" s="14"/>
      <c r="N125" s="14"/>
      <c r="O125" s="14"/>
      <c r="P125" s="14"/>
      <c r="Q125" s="14"/>
      <c r="R125" s="14">
        <f t="shared" si="2"/>
        <v>1516838.26</v>
      </c>
      <c r="S125" s="14"/>
    </row>
    <row r="126" spans="1:19" x14ac:dyDescent="0.2">
      <c r="A126" s="33" t="s">
        <v>234</v>
      </c>
      <c r="B126" s="13" t="s">
        <v>235</v>
      </c>
      <c r="C126" s="13" t="s">
        <v>20</v>
      </c>
      <c r="D126" s="14">
        <v>508943.64</v>
      </c>
      <c r="E126" s="14"/>
      <c r="F126" s="14"/>
      <c r="G126" s="14"/>
      <c r="H126" s="14"/>
      <c r="I126" s="14"/>
      <c r="J126" s="14"/>
      <c r="K126" s="14"/>
      <c r="L126" s="14"/>
      <c r="M126" s="14"/>
      <c r="N126" s="14"/>
      <c r="O126" s="14"/>
      <c r="P126" s="14"/>
      <c r="Q126" s="14"/>
      <c r="R126" s="14">
        <f t="shared" si="2"/>
        <v>508943.64</v>
      </c>
      <c r="S126" s="14"/>
    </row>
    <row r="127" spans="1:19" x14ac:dyDescent="0.2">
      <c r="A127" s="33" t="s">
        <v>236</v>
      </c>
      <c r="B127" s="13" t="s">
        <v>237</v>
      </c>
      <c r="C127" s="13" t="s">
        <v>20</v>
      </c>
      <c r="D127" s="14">
        <v>2359133.8199999998</v>
      </c>
      <c r="E127" s="14"/>
      <c r="F127" s="14"/>
      <c r="G127" s="14"/>
      <c r="H127" s="14"/>
      <c r="I127" s="14"/>
      <c r="J127" s="14"/>
      <c r="K127" s="14"/>
      <c r="L127" s="14"/>
      <c r="M127" s="14"/>
      <c r="N127" s="14"/>
      <c r="O127" s="14"/>
      <c r="P127" s="14"/>
      <c r="Q127" s="14"/>
      <c r="R127" s="14">
        <f t="shared" si="2"/>
        <v>2359133.8199999998</v>
      </c>
      <c r="S127" s="14"/>
    </row>
    <row r="128" spans="1:19" x14ac:dyDescent="0.2">
      <c r="A128" s="33" t="s">
        <v>238</v>
      </c>
      <c r="B128" s="13" t="s">
        <v>239</v>
      </c>
      <c r="C128" s="13" t="s">
        <v>20</v>
      </c>
      <c r="D128" s="14">
        <v>66304</v>
      </c>
      <c r="E128" s="14"/>
      <c r="F128" s="14"/>
      <c r="G128" s="14"/>
      <c r="H128" s="14"/>
      <c r="I128" s="14"/>
      <c r="J128" s="14"/>
      <c r="K128" s="14"/>
      <c r="L128" s="14"/>
      <c r="M128" s="14"/>
      <c r="N128" s="14"/>
      <c r="O128" s="14"/>
      <c r="P128" s="14"/>
      <c r="Q128" s="14"/>
      <c r="R128" s="14">
        <f t="shared" si="2"/>
        <v>66304</v>
      </c>
      <c r="S128" s="14"/>
    </row>
    <row r="129" spans="1:19" x14ac:dyDescent="0.2">
      <c r="A129" s="33" t="s">
        <v>240</v>
      </c>
      <c r="B129" s="13" t="s">
        <v>241</v>
      </c>
      <c r="C129" s="13" t="s">
        <v>81</v>
      </c>
      <c r="D129" s="14">
        <v>104849.75</v>
      </c>
      <c r="E129" s="14"/>
      <c r="F129" s="14"/>
      <c r="G129" s="14"/>
      <c r="H129" s="14"/>
      <c r="I129" s="14"/>
      <c r="J129" s="14"/>
      <c r="K129" s="14"/>
      <c r="L129" s="14"/>
      <c r="M129" s="14"/>
      <c r="N129" s="14"/>
      <c r="O129" s="14"/>
      <c r="P129" s="14"/>
      <c r="Q129" s="14"/>
      <c r="R129" s="14">
        <f t="shared" si="2"/>
        <v>104849.75</v>
      </c>
      <c r="S129" s="14"/>
    </row>
    <row r="130" spans="1:19" x14ac:dyDescent="0.2">
      <c r="A130" s="33" t="s">
        <v>242</v>
      </c>
      <c r="B130" s="13" t="s">
        <v>241</v>
      </c>
      <c r="C130" s="13" t="s">
        <v>130</v>
      </c>
      <c r="D130" s="14">
        <v>1801131.42</v>
      </c>
      <c r="E130" s="14"/>
      <c r="F130" s="14"/>
      <c r="G130" s="14"/>
      <c r="H130" s="14"/>
      <c r="I130" s="14"/>
      <c r="J130" s="14"/>
      <c r="K130" s="14"/>
      <c r="L130" s="14"/>
      <c r="M130" s="14"/>
      <c r="N130" s="14"/>
      <c r="O130" s="14"/>
      <c r="P130" s="14"/>
      <c r="Q130" s="14"/>
      <c r="R130" s="14">
        <f t="shared" si="2"/>
        <v>1801131.42</v>
      </c>
      <c r="S130" s="14"/>
    </row>
    <row r="131" spans="1:19" x14ac:dyDescent="0.2">
      <c r="A131" s="33" t="s">
        <v>243</v>
      </c>
      <c r="B131" s="13" t="s">
        <v>244</v>
      </c>
      <c r="C131" s="13" t="s">
        <v>20</v>
      </c>
      <c r="D131" s="14">
        <v>104488.04</v>
      </c>
      <c r="E131" s="14"/>
      <c r="F131" s="14"/>
      <c r="G131" s="14"/>
      <c r="H131" s="14"/>
      <c r="I131" s="14"/>
      <c r="J131" s="14"/>
      <c r="K131" s="14"/>
      <c r="L131" s="14"/>
      <c r="M131" s="14"/>
      <c r="N131" s="14"/>
      <c r="O131" s="14"/>
      <c r="P131" s="14"/>
      <c r="Q131" s="14"/>
      <c r="R131" s="14">
        <f t="shared" si="2"/>
        <v>104488.04</v>
      </c>
      <c r="S131" s="14"/>
    </row>
    <row r="132" spans="1:19" x14ac:dyDescent="0.2">
      <c r="A132" s="33" t="s">
        <v>245</v>
      </c>
      <c r="B132" s="13" t="s">
        <v>246</v>
      </c>
      <c r="C132" s="13" t="s">
        <v>20</v>
      </c>
      <c r="D132" s="14">
        <v>14972</v>
      </c>
      <c r="E132" s="14"/>
      <c r="F132" s="14"/>
      <c r="G132" s="14"/>
      <c r="H132" s="14"/>
      <c r="I132" s="14"/>
      <c r="J132" s="14"/>
      <c r="K132" s="14"/>
      <c r="L132" s="14"/>
      <c r="M132" s="14"/>
      <c r="N132" s="14"/>
      <c r="O132" s="14"/>
      <c r="P132" s="14"/>
      <c r="Q132" s="14"/>
      <c r="R132" s="14">
        <f t="shared" si="2"/>
        <v>14972</v>
      </c>
      <c r="S132" s="14"/>
    </row>
    <row r="133" spans="1:19" x14ac:dyDescent="0.2">
      <c r="A133" s="33" t="s">
        <v>247</v>
      </c>
      <c r="B133" s="13" t="s">
        <v>248</v>
      </c>
      <c r="C133" s="13" t="s">
        <v>20</v>
      </c>
      <c r="D133" s="14">
        <v>67800</v>
      </c>
      <c r="E133" s="14"/>
      <c r="F133" s="14"/>
      <c r="G133" s="14"/>
      <c r="H133" s="14"/>
      <c r="I133" s="14"/>
      <c r="J133" s="14"/>
      <c r="K133" s="14"/>
      <c r="L133" s="14"/>
      <c r="M133" s="14"/>
      <c r="N133" s="14"/>
      <c r="O133" s="14"/>
      <c r="P133" s="14"/>
      <c r="Q133" s="14"/>
      <c r="R133" s="14">
        <f t="shared" si="2"/>
        <v>67800</v>
      </c>
      <c r="S133" s="14"/>
    </row>
    <row r="134" spans="1:19" x14ac:dyDescent="0.2">
      <c r="A134" s="33" t="s">
        <v>249</v>
      </c>
      <c r="B134" s="13" t="s">
        <v>250</v>
      </c>
      <c r="C134" s="13" t="s">
        <v>20</v>
      </c>
      <c r="D134" s="14">
        <v>13379.5</v>
      </c>
      <c r="E134" s="14"/>
      <c r="F134" s="14"/>
      <c r="G134" s="14"/>
      <c r="H134" s="14"/>
      <c r="I134" s="14"/>
      <c r="J134" s="14"/>
      <c r="K134" s="14"/>
      <c r="L134" s="14"/>
      <c r="M134" s="14"/>
      <c r="N134" s="14"/>
      <c r="O134" s="14"/>
      <c r="P134" s="14"/>
      <c r="Q134" s="14"/>
      <c r="R134" s="14">
        <f t="shared" si="2"/>
        <v>13379.5</v>
      </c>
      <c r="S134" s="14"/>
    </row>
    <row r="135" spans="1:19" x14ac:dyDescent="0.2">
      <c r="A135" s="33" t="s">
        <v>251</v>
      </c>
      <c r="B135" s="13" t="s">
        <v>252</v>
      </c>
      <c r="C135" s="13" t="s">
        <v>20</v>
      </c>
      <c r="D135" s="14">
        <v>59078085.340000004</v>
      </c>
      <c r="E135" s="14"/>
      <c r="F135" s="14">
        <v>2087910.31</v>
      </c>
      <c r="G135" s="14"/>
      <c r="H135" s="14"/>
      <c r="I135" s="14"/>
      <c r="J135" s="14"/>
      <c r="K135" s="14"/>
      <c r="L135" s="14"/>
      <c r="M135" s="14"/>
      <c r="N135" s="14"/>
      <c r="O135" s="14"/>
      <c r="P135" s="14"/>
      <c r="Q135" s="14"/>
      <c r="R135" s="14">
        <f t="shared" si="2"/>
        <v>61165995.650000006</v>
      </c>
      <c r="S135" s="14"/>
    </row>
    <row r="136" spans="1:19" x14ac:dyDescent="0.2">
      <c r="A136" s="33" t="s">
        <v>253</v>
      </c>
      <c r="B136" s="13" t="s">
        <v>254</v>
      </c>
      <c r="C136" s="13" t="s">
        <v>20</v>
      </c>
      <c r="D136" s="14">
        <v>517827.08</v>
      </c>
      <c r="E136" s="14"/>
      <c r="F136" s="14"/>
      <c r="G136" s="14"/>
      <c r="H136" s="14"/>
      <c r="I136" s="14"/>
      <c r="J136" s="14"/>
      <c r="K136" s="14"/>
      <c r="L136" s="14"/>
      <c r="M136" s="14"/>
      <c r="N136" s="14"/>
      <c r="O136" s="14"/>
      <c r="P136" s="14"/>
      <c r="Q136" s="14"/>
      <c r="R136" s="14">
        <f t="shared" si="2"/>
        <v>517827.08</v>
      </c>
      <c r="S136" s="14"/>
    </row>
    <row r="137" spans="1:19" x14ac:dyDescent="0.2">
      <c r="A137" s="33" t="s">
        <v>255</v>
      </c>
      <c r="B137" s="13" t="s">
        <v>256</v>
      </c>
      <c r="C137" s="13" t="s">
        <v>20</v>
      </c>
      <c r="D137" s="14">
        <v>3703246.63</v>
      </c>
      <c r="E137" s="14"/>
      <c r="F137" s="14"/>
      <c r="G137" s="14"/>
      <c r="H137" s="14"/>
      <c r="I137" s="14"/>
      <c r="J137" s="14"/>
      <c r="K137" s="14"/>
      <c r="L137" s="14"/>
      <c r="M137" s="14"/>
      <c r="N137" s="14"/>
      <c r="O137" s="14"/>
      <c r="P137" s="14"/>
      <c r="Q137" s="14"/>
      <c r="R137" s="14">
        <f t="shared" si="2"/>
        <v>3703246.63</v>
      </c>
      <c r="S137" s="14"/>
    </row>
    <row r="138" spans="1:19" ht="22.5" x14ac:dyDescent="0.2">
      <c r="A138" s="33" t="s">
        <v>257</v>
      </c>
      <c r="B138" s="13" t="s">
        <v>258</v>
      </c>
      <c r="C138" s="13" t="s">
        <v>130</v>
      </c>
      <c r="D138" s="14">
        <v>4327128.4800000004</v>
      </c>
      <c r="E138" s="14"/>
      <c r="F138" s="14"/>
      <c r="G138" s="14"/>
      <c r="H138" s="14"/>
      <c r="I138" s="14"/>
      <c r="J138" s="14"/>
      <c r="K138" s="14"/>
      <c r="L138" s="14"/>
      <c r="M138" s="14"/>
      <c r="N138" s="14"/>
      <c r="O138" s="14"/>
      <c r="P138" s="14"/>
      <c r="Q138" s="14"/>
      <c r="R138" s="14">
        <f t="shared" si="2"/>
        <v>4327128.4800000004</v>
      </c>
      <c r="S138" s="14"/>
    </row>
    <row r="139" spans="1:19" ht="22.5" x14ac:dyDescent="0.2">
      <c r="A139" s="33" t="s">
        <v>259</v>
      </c>
      <c r="B139" s="13" t="s">
        <v>260</v>
      </c>
      <c r="C139" s="13" t="s">
        <v>134</v>
      </c>
      <c r="D139" s="14">
        <v>9921.52</v>
      </c>
      <c r="E139" s="14"/>
      <c r="F139" s="14"/>
      <c r="G139" s="14"/>
      <c r="H139" s="14"/>
      <c r="I139" s="14"/>
      <c r="J139" s="14"/>
      <c r="K139" s="14"/>
      <c r="L139" s="14"/>
      <c r="M139" s="14"/>
      <c r="N139" s="14"/>
      <c r="O139" s="14"/>
      <c r="P139" s="14"/>
      <c r="Q139" s="14"/>
      <c r="R139" s="14">
        <f t="shared" si="2"/>
        <v>9921.52</v>
      </c>
      <c r="S139" s="14"/>
    </row>
    <row r="140" spans="1:19" ht="22.5" x14ac:dyDescent="0.2">
      <c r="A140" s="33" t="s">
        <v>261</v>
      </c>
      <c r="B140" s="13" t="s">
        <v>260</v>
      </c>
      <c r="C140" s="13" t="s">
        <v>157</v>
      </c>
      <c r="D140" s="14">
        <v>8500</v>
      </c>
      <c r="E140" s="14"/>
      <c r="F140" s="14"/>
      <c r="G140" s="14"/>
      <c r="H140" s="14"/>
      <c r="I140" s="14"/>
      <c r="J140" s="14"/>
      <c r="K140" s="14"/>
      <c r="L140" s="14"/>
      <c r="M140" s="14"/>
      <c r="N140" s="14"/>
      <c r="O140" s="14"/>
      <c r="P140" s="14"/>
      <c r="Q140" s="14"/>
      <c r="R140" s="14">
        <f t="shared" si="2"/>
        <v>8500</v>
      </c>
      <c r="S140" s="14"/>
    </row>
    <row r="141" spans="1:19" ht="22.5" x14ac:dyDescent="0.2">
      <c r="A141" s="33" t="s">
        <v>262</v>
      </c>
      <c r="B141" s="13" t="s">
        <v>263</v>
      </c>
      <c r="C141" s="13" t="s">
        <v>130</v>
      </c>
      <c r="D141" s="14">
        <v>223383.98</v>
      </c>
      <c r="E141" s="14"/>
      <c r="F141" s="14"/>
      <c r="G141" s="14"/>
      <c r="H141" s="14"/>
      <c r="I141" s="14"/>
      <c r="J141" s="14"/>
      <c r="K141" s="14"/>
      <c r="L141" s="14"/>
      <c r="M141" s="14"/>
      <c r="N141" s="14"/>
      <c r="O141" s="14"/>
      <c r="P141" s="14"/>
      <c r="Q141" s="14"/>
      <c r="R141" s="14">
        <f t="shared" si="2"/>
        <v>223383.98</v>
      </c>
      <c r="S141" s="14"/>
    </row>
    <row r="142" spans="1:19" x14ac:dyDescent="0.2">
      <c r="A142" s="33" t="s">
        <v>264</v>
      </c>
      <c r="B142" s="13" t="s">
        <v>265</v>
      </c>
      <c r="C142" s="13" t="s">
        <v>20</v>
      </c>
      <c r="D142" s="14">
        <v>945450513.88</v>
      </c>
      <c r="E142" s="14"/>
      <c r="F142" s="14"/>
      <c r="G142" s="14"/>
      <c r="H142" s="14"/>
      <c r="I142" s="14"/>
      <c r="J142" s="14"/>
      <c r="K142" s="14"/>
      <c r="L142" s="14"/>
      <c r="M142" s="14"/>
      <c r="N142" s="14"/>
      <c r="O142" s="14"/>
      <c r="P142" s="14">
        <v>33900</v>
      </c>
      <c r="Q142" s="14"/>
      <c r="R142" s="14">
        <f t="shared" si="2"/>
        <v>945484413.88</v>
      </c>
      <c r="S142" s="14"/>
    </row>
    <row r="143" spans="1:19" x14ac:dyDescent="0.2">
      <c r="A143" s="33" t="s">
        <v>266</v>
      </c>
      <c r="B143" s="13" t="s">
        <v>267</v>
      </c>
      <c r="C143" s="13" t="s">
        <v>130</v>
      </c>
      <c r="D143" s="14">
        <v>6050.15</v>
      </c>
      <c r="E143" s="14"/>
      <c r="F143" s="14"/>
      <c r="G143" s="14"/>
      <c r="H143" s="14"/>
      <c r="I143" s="14"/>
      <c r="J143" s="14"/>
      <c r="K143" s="14"/>
      <c r="L143" s="14"/>
      <c r="M143" s="14"/>
      <c r="N143" s="14"/>
      <c r="O143" s="14"/>
      <c r="P143" s="14"/>
      <c r="Q143" s="14"/>
      <c r="R143" s="14">
        <f t="shared" si="2"/>
        <v>6050.15</v>
      </c>
      <c r="S143" s="14"/>
    </row>
    <row r="144" spans="1:19" x14ac:dyDescent="0.2">
      <c r="A144" s="33" t="s">
        <v>268</v>
      </c>
      <c r="B144" s="13" t="s">
        <v>269</v>
      </c>
      <c r="C144" s="13" t="s">
        <v>20</v>
      </c>
      <c r="D144" s="14">
        <v>405693.49</v>
      </c>
      <c r="E144" s="14"/>
      <c r="F144" s="14"/>
      <c r="G144" s="14"/>
      <c r="H144" s="14"/>
      <c r="I144" s="14"/>
      <c r="J144" s="14"/>
      <c r="K144" s="14"/>
      <c r="L144" s="14"/>
      <c r="M144" s="14"/>
      <c r="N144" s="14"/>
      <c r="O144" s="14"/>
      <c r="P144" s="14"/>
      <c r="Q144" s="14"/>
      <c r="R144" s="14">
        <f t="shared" si="2"/>
        <v>405693.49</v>
      </c>
      <c r="S144" s="14"/>
    </row>
    <row r="145" spans="1:19" x14ac:dyDescent="0.2">
      <c r="A145" s="33" t="s">
        <v>270</v>
      </c>
      <c r="B145" s="13" t="s">
        <v>271</v>
      </c>
      <c r="C145" s="13" t="s">
        <v>20</v>
      </c>
      <c r="D145" s="14">
        <v>11840.06</v>
      </c>
      <c r="E145" s="14"/>
      <c r="F145" s="14"/>
      <c r="G145" s="14"/>
      <c r="H145" s="14"/>
      <c r="I145" s="14"/>
      <c r="J145" s="14"/>
      <c r="K145" s="14"/>
      <c r="L145" s="14"/>
      <c r="M145" s="14"/>
      <c r="N145" s="14"/>
      <c r="O145" s="14"/>
      <c r="P145" s="14"/>
      <c r="Q145" s="14"/>
      <c r="R145" s="14">
        <f t="shared" si="2"/>
        <v>11840.06</v>
      </c>
      <c r="S145" s="14"/>
    </row>
    <row r="146" spans="1:19" x14ac:dyDescent="0.2">
      <c r="A146" s="33" t="s">
        <v>272</v>
      </c>
      <c r="B146" s="13" t="s">
        <v>273</v>
      </c>
      <c r="C146" s="13" t="s">
        <v>20</v>
      </c>
      <c r="D146" s="14">
        <v>6304476.6500000004</v>
      </c>
      <c r="E146" s="14"/>
      <c r="F146" s="14"/>
      <c r="G146" s="14"/>
      <c r="H146" s="14"/>
      <c r="I146" s="14"/>
      <c r="J146" s="14"/>
      <c r="K146" s="14"/>
      <c r="L146" s="14"/>
      <c r="M146" s="14"/>
      <c r="N146" s="14"/>
      <c r="O146" s="14"/>
      <c r="P146" s="14"/>
      <c r="Q146" s="14"/>
      <c r="R146" s="14">
        <f t="shared" si="2"/>
        <v>6304476.6500000004</v>
      </c>
      <c r="S146" s="14"/>
    </row>
    <row r="147" spans="1:19" x14ac:dyDescent="0.2">
      <c r="A147" s="33" t="s">
        <v>274</v>
      </c>
      <c r="B147" s="13" t="s">
        <v>275</v>
      </c>
      <c r="C147" s="13" t="s">
        <v>20</v>
      </c>
      <c r="D147" s="14">
        <v>515040</v>
      </c>
      <c r="E147" s="14"/>
      <c r="F147" s="14"/>
      <c r="G147" s="14"/>
      <c r="H147" s="14"/>
      <c r="I147" s="14"/>
      <c r="J147" s="14"/>
      <c r="K147" s="14"/>
      <c r="L147" s="14"/>
      <c r="M147" s="14"/>
      <c r="N147" s="14"/>
      <c r="O147" s="14"/>
      <c r="P147" s="14"/>
      <c r="Q147" s="14"/>
      <c r="R147" s="14">
        <f t="shared" si="2"/>
        <v>515040</v>
      </c>
      <c r="S147" s="14"/>
    </row>
    <row r="148" spans="1:19" x14ac:dyDescent="0.2">
      <c r="A148" s="33" t="s">
        <v>276</v>
      </c>
      <c r="B148" s="13" t="s">
        <v>277</v>
      </c>
      <c r="C148" s="13" t="s">
        <v>20</v>
      </c>
      <c r="D148" s="14">
        <v>16239.3</v>
      </c>
      <c r="E148" s="14"/>
      <c r="F148" s="14"/>
      <c r="G148" s="14"/>
      <c r="H148" s="14"/>
      <c r="I148" s="14"/>
      <c r="J148" s="14"/>
      <c r="K148" s="14"/>
      <c r="L148" s="14"/>
      <c r="M148" s="14"/>
      <c r="N148" s="14"/>
      <c r="O148" s="14"/>
      <c r="P148" s="14"/>
      <c r="Q148" s="14"/>
      <c r="R148" s="14">
        <f t="shared" si="2"/>
        <v>16239.3</v>
      </c>
      <c r="S148" s="14"/>
    </row>
    <row r="149" spans="1:19" x14ac:dyDescent="0.2">
      <c r="A149" s="33" t="s">
        <v>278</v>
      </c>
      <c r="B149" s="13" t="s">
        <v>279</v>
      </c>
      <c r="C149" s="13" t="s">
        <v>20</v>
      </c>
      <c r="D149" s="14">
        <v>12640</v>
      </c>
      <c r="E149" s="14"/>
      <c r="F149" s="14"/>
      <c r="G149" s="14"/>
      <c r="H149" s="14"/>
      <c r="I149" s="14"/>
      <c r="J149" s="14"/>
      <c r="K149" s="14"/>
      <c r="L149" s="14"/>
      <c r="M149" s="14"/>
      <c r="N149" s="14"/>
      <c r="O149" s="14"/>
      <c r="P149" s="14"/>
      <c r="Q149" s="14"/>
      <c r="R149" s="14">
        <f t="shared" si="2"/>
        <v>12640</v>
      </c>
      <c r="S149" s="14"/>
    </row>
    <row r="150" spans="1:19" x14ac:dyDescent="0.2">
      <c r="A150" s="33" t="s">
        <v>280</v>
      </c>
      <c r="B150" s="13" t="s">
        <v>281</v>
      </c>
      <c r="C150" s="13" t="s">
        <v>130</v>
      </c>
      <c r="D150" s="14">
        <v>150000</v>
      </c>
      <c r="E150" s="14"/>
      <c r="F150" s="14"/>
      <c r="G150" s="14"/>
      <c r="H150" s="14"/>
      <c r="I150" s="14"/>
      <c r="J150" s="14"/>
      <c r="K150" s="14"/>
      <c r="L150" s="14"/>
      <c r="M150" s="14"/>
      <c r="N150" s="14"/>
      <c r="O150" s="14"/>
      <c r="P150" s="14"/>
      <c r="Q150" s="14"/>
      <c r="R150" s="14">
        <f t="shared" si="2"/>
        <v>150000</v>
      </c>
      <c r="S150" s="14"/>
    </row>
    <row r="151" spans="1:19" x14ac:dyDescent="0.2">
      <c r="A151" s="33" t="s">
        <v>282</v>
      </c>
      <c r="B151" s="13" t="s">
        <v>281</v>
      </c>
      <c r="C151" s="13" t="s">
        <v>134</v>
      </c>
      <c r="D151" s="14">
        <v>1502642.07</v>
      </c>
      <c r="E151" s="14"/>
      <c r="F151" s="14"/>
      <c r="G151" s="14"/>
      <c r="H151" s="14"/>
      <c r="I151" s="14"/>
      <c r="J151" s="14"/>
      <c r="K151" s="14"/>
      <c r="L151" s="14"/>
      <c r="M151" s="14"/>
      <c r="N151" s="14"/>
      <c r="O151" s="14"/>
      <c r="P151" s="14"/>
      <c r="Q151" s="14"/>
      <c r="R151" s="14">
        <f t="shared" si="2"/>
        <v>1502642.07</v>
      </c>
      <c r="S151" s="14"/>
    </row>
    <row r="152" spans="1:19" ht="22.5" x14ac:dyDescent="0.2">
      <c r="A152" s="33" t="s">
        <v>283</v>
      </c>
      <c r="B152" s="13" t="s">
        <v>284</v>
      </c>
      <c r="C152" s="13" t="s">
        <v>132</v>
      </c>
      <c r="D152" s="14">
        <v>7830</v>
      </c>
      <c r="E152" s="14"/>
      <c r="F152" s="14"/>
      <c r="G152" s="14"/>
      <c r="H152" s="14"/>
      <c r="I152" s="14"/>
      <c r="J152" s="14"/>
      <c r="K152" s="14"/>
      <c r="L152" s="14"/>
      <c r="M152" s="14"/>
      <c r="N152" s="14"/>
      <c r="O152" s="14"/>
      <c r="P152" s="14"/>
      <c r="Q152" s="14"/>
      <c r="R152" s="14">
        <f t="shared" si="2"/>
        <v>7830</v>
      </c>
      <c r="S152" s="14"/>
    </row>
    <row r="153" spans="1:19" x14ac:dyDescent="0.2">
      <c r="A153" s="33" t="s">
        <v>285</v>
      </c>
      <c r="B153" s="13" t="s">
        <v>284</v>
      </c>
      <c r="C153" s="13" t="s">
        <v>157</v>
      </c>
      <c r="D153" s="14">
        <v>3279</v>
      </c>
      <c r="E153" s="14"/>
      <c r="F153" s="14"/>
      <c r="G153" s="14"/>
      <c r="H153" s="14"/>
      <c r="I153" s="14"/>
      <c r="J153" s="14"/>
      <c r="K153" s="14"/>
      <c r="L153" s="14"/>
      <c r="M153" s="14"/>
      <c r="N153" s="14"/>
      <c r="O153" s="14"/>
      <c r="P153" s="14"/>
      <c r="Q153" s="14"/>
      <c r="R153" s="14">
        <f t="shared" si="2"/>
        <v>3279</v>
      </c>
      <c r="S153" s="14"/>
    </row>
    <row r="154" spans="1:19" ht="22.5" x14ac:dyDescent="0.2">
      <c r="A154" s="33" t="s">
        <v>286</v>
      </c>
      <c r="B154" s="13" t="s">
        <v>287</v>
      </c>
      <c r="C154" s="13" t="s">
        <v>157</v>
      </c>
      <c r="D154" s="14">
        <v>1923554.84</v>
      </c>
      <c r="E154" s="14"/>
      <c r="F154" s="14"/>
      <c r="G154" s="14"/>
      <c r="H154" s="14"/>
      <c r="I154" s="14"/>
      <c r="J154" s="14"/>
      <c r="K154" s="14"/>
      <c r="L154" s="14"/>
      <c r="M154" s="14"/>
      <c r="N154" s="14"/>
      <c r="O154" s="14"/>
      <c r="P154" s="14">
        <v>92831</v>
      </c>
      <c r="Q154" s="14"/>
      <c r="R154" s="14">
        <f t="shared" si="2"/>
        <v>2016385.84</v>
      </c>
      <c r="S154" s="14"/>
    </row>
    <row r="155" spans="1:19" x14ac:dyDescent="0.2">
      <c r="A155" s="33" t="s">
        <v>288</v>
      </c>
      <c r="B155" s="13" t="s">
        <v>289</v>
      </c>
      <c r="C155" s="13" t="s">
        <v>157</v>
      </c>
      <c r="D155" s="14">
        <v>1280021.68</v>
      </c>
      <c r="E155" s="14"/>
      <c r="F155" s="14"/>
      <c r="G155" s="14"/>
      <c r="H155" s="14"/>
      <c r="I155" s="14"/>
      <c r="J155" s="14"/>
      <c r="K155" s="14"/>
      <c r="L155" s="14"/>
      <c r="M155" s="14"/>
      <c r="N155" s="14"/>
      <c r="O155" s="14"/>
      <c r="P155" s="14"/>
      <c r="Q155" s="14"/>
      <c r="R155" s="14">
        <f t="shared" si="2"/>
        <v>1280021.68</v>
      </c>
      <c r="S155" s="14"/>
    </row>
    <row r="156" spans="1:19" x14ac:dyDescent="0.2">
      <c r="A156" s="33" t="s">
        <v>290</v>
      </c>
      <c r="B156" s="13" t="s">
        <v>291</v>
      </c>
      <c r="C156" s="13" t="s">
        <v>130</v>
      </c>
      <c r="D156" s="14">
        <v>1632381.96</v>
      </c>
      <c r="E156" s="14"/>
      <c r="F156" s="14"/>
      <c r="G156" s="14"/>
      <c r="H156" s="14"/>
      <c r="I156" s="14"/>
      <c r="J156" s="14"/>
      <c r="K156" s="14"/>
      <c r="L156" s="14"/>
      <c r="M156" s="14"/>
      <c r="N156" s="14"/>
      <c r="O156" s="14"/>
      <c r="P156" s="14"/>
      <c r="Q156" s="14"/>
      <c r="R156" s="14">
        <f t="shared" si="2"/>
        <v>1632381.96</v>
      </c>
      <c r="S156" s="14"/>
    </row>
    <row r="157" spans="1:19" ht="22.5" x14ac:dyDescent="0.2">
      <c r="A157" s="33" t="s">
        <v>292</v>
      </c>
      <c r="B157" s="13" t="s">
        <v>293</v>
      </c>
      <c r="C157" s="13" t="s">
        <v>294</v>
      </c>
      <c r="D157" s="14">
        <v>252409.62</v>
      </c>
      <c r="E157" s="14"/>
      <c r="F157" s="14"/>
      <c r="G157" s="14"/>
      <c r="H157" s="14"/>
      <c r="I157" s="14"/>
      <c r="J157" s="14"/>
      <c r="K157" s="14"/>
      <c r="L157" s="14"/>
      <c r="M157" s="14"/>
      <c r="N157" s="14"/>
      <c r="O157" s="14"/>
      <c r="P157" s="14"/>
      <c r="Q157" s="14"/>
      <c r="R157" s="14">
        <f t="shared" si="2"/>
        <v>252409.62</v>
      </c>
      <c r="S157" s="14"/>
    </row>
    <row r="158" spans="1:19" x14ac:dyDescent="0.2">
      <c r="A158" s="33" t="s">
        <v>295</v>
      </c>
      <c r="B158" s="13" t="s">
        <v>293</v>
      </c>
      <c r="C158" s="13" t="s">
        <v>134</v>
      </c>
      <c r="D158" s="14">
        <v>2462721.81</v>
      </c>
      <c r="E158" s="14"/>
      <c r="F158" s="14"/>
      <c r="G158" s="14"/>
      <c r="H158" s="14"/>
      <c r="I158" s="14"/>
      <c r="J158" s="14"/>
      <c r="K158" s="14"/>
      <c r="L158" s="14"/>
      <c r="M158" s="14"/>
      <c r="N158" s="14"/>
      <c r="O158" s="14"/>
      <c r="P158" s="14">
        <v>1976</v>
      </c>
      <c r="Q158" s="14"/>
      <c r="R158" s="14">
        <f t="shared" si="2"/>
        <v>2464697.81</v>
      </c>
      <c r="S158" s="14"/>
    </row>
    <row r="159" spans="1:19" ht="22.5" x14ac:dyDescent="0.2">
      <c r="A159" s="34" t="s">
        <v>296</v>
      </c>
      <c r="B159" s="16" t="s">
        <v>293</v>
      </c>
      <c r="C159" s="16" t="s">
        <v>297</v>
      </c>
      <c r="D159" s="14"/>
      <c r="E159" s="14"/>
      <c r="F159" s="14"/>
      <c r="G159" s="14"/>
      <c r="H159" s="14">
        <v>78370.259999999995</v>
      </c>
      <c r="I159" s="14"/>
      <c r="J159" s="14"/>
      <c r="K159" s="14"/>
      <c r="L159" s="14"/>
      <c r="M159" s="14"/>
      <c r="N159" s="14"/>
      <c r="O159" s="14"/>
      <c r="P159" s="14"/>
      <c r="Q159" s="14"/>
      <c r="R159" s="14">
        <f t="shared" ref="R159:R165" si="3">D159+F159+H159+J159+L159+P159+N159</f>
        <v>78370.259999999995</v>
      </c>
      <c r="S159" s="14"/>
    </row>
    <row r="160" spans="1:19" x14ac:dyDescent="0.2">
      <c r="A160" s="33" t="s">
        <v>298</v>
      </c>
      <c r="B160" s="13" t="s">
        <v>293</v>
      </c>
      <c r="C160" s="13" t="s">
        <v>299</v>
      </c>
      <c r="D160" s="14">
        <v>2137.5</v>
      </c>
      <c r="E160" s="14"/>
      <c r="F160" s="14"/>
      <c r="G160" s="14"/>
      <c r="H160" s="14"/>
      <c r="I160" s="14"/>
      <c r="J160" s="14"/>
      <c r="K160" s="14"/>
      <c r="L160" s="14"/>
      <c r="M160" s="14"/>
      <c r="N160" s="14"/>
      <c r="O160" s="14"/>
      <c r="P160" s="14"/>
      <c r="Q160" s="14"/>
      <c r="R160" s="14">
        <f t="shared" si="3"/>
        <v>2137.5</v>
      </c>
      <c r="S160" s="14"/>
    </row>
    <row r="161" spans="1:19" x14ac:dyDescent="0.2">
      <c r="A161" s="33" t="s">
        <v>300</v>
      </c>
      <c r="B161" s="13" t="s">
        <v>293</v>
      </c>
      <c r="C161" s="13" t="s">
        <v>81</v>
      </c>
      <c r="D161" s="14">
        <v>418595.62</v>
      </c>
      <c r="E161" s="14"/>
      <c r="F161" s="14"/>
      <c r="G161" s="14"/>
      <c r="H161" s="14"/>
      <c r="I161" s="14"/>
      <c r="J161" s="14"/>
      <c r="K161" s="14"/>
      <c r="L161" s="14"/>
      <c r="M161" s="14"/>
      <c r="N161" s="14"/>
      <c r="O161" s="14"/>
      <c r="P161" s="14"/>
      <c r="Q161" s="14"/>
      <c r="R161" s="14">
        <f t="shared" si="3"/>
        <v>418595.62</v>
      </c>
      <c r="S161" s="14"/>
    </row>
    <row r="162" spans="1:19" x14ac:dyDescent="0.2">
      <c r="A162" s="33" t="s">
        <v>301</v>
      </c>
      <c r="B162" s="13" t="s">
        <v>293</v>
      </c>
      <c r="C162" s="13" t="s">
        <v>157</v>
      </c>
      <c r="D162" s="14">
        <v>510068.06</v>
      </c>
      <c r="E162" s="14"/>
      <c r="F162" s="14"/>
      <c r="G162" s="14"/>
      <c r="H162" s="14"/>
      <c r="I162" s="14"/>
      <c r="J162" s="14"/>
      <c r="K162" s="14"/>
      <c r="L162" s="14"/>
      <c r="M162" s="14"/>
      <c r="N162" s="14">
        <v>4577.96</v>
      </c>
      <c r="O162" s="14"/>
      <c r="P162" s="14"/>
      <c r="Q162" s="14"/>
      <c r="R162" s="14">
        <f t="shared" si="3"/>
        <v>514646.02</v>
      </c>
      <c r="S162" s="14"/>
    </row>
    <row r="163" spans="1:19" x14ac:dyDescent="0.2">
      <c r="A163" s="33" t="s">
        <v>302</v>
      </c>
      <c r="B163" s="13" t="s">
        <v>303</v>
      </c>
      <c r="C163" s="13" t="s">
        <v>130</v>
      </c>
      <c r="D163" s="14">
        <v>854842</v>
      </c>
      <c r="E163" s="14"/>
      <c r="F163" s="14"/>
      <c r="G163" s="14"/>
      <c r="H163" s="14"/>
      <c r="I163" s="14"/>
      <c r="J163" s="14"/>
      <c r="K163" s="14"/>
      <c r="L163" s="14"/>
      <c r="M163" s="14"/>
      <c r="N163" s="14"/>
      <c r="O163" s="14"/>
      <c r="P163" s="14"/>
      <c r="Q163" s="14"/>
      <c r="R163" s="14">
        <f t="shared" si="3"/>
        <v>854842</v>
      </c>
      <c r="S163" s="14"/>
    </row>
    <row r="164" spans="1:19" ht="22.5" x14ac:dyDescent="0.2">
      <c r="A164" s="33" t="s">
        <v>304</v>
      </c>
      <c r="B164" s="13" t="s">
        <v>305</v>
      </c>
      <c r="C164" s="13" t="s">
        <v>130</v>
      </c>
      <c r="D164" s="14">
        <v>64891.7</v>
      </c>
      <c r="E164" s="14"/>
      <c r="F164" s="14"/>
      <c r="G164" s="14"/>
      <c r="H164" s="14"/>
      <c r="I164" s="14"/>
      <c r="J164" s="14"/>
      <c r="K164" s="14"/>
      <c r="L164" s="14"/>
      <c r="M164" s="14"/>
      <c r="N164" s="14"/>
      <c r="O164" s="14"/>
      <c r="P164" s="14"/>
      <c r="Q164" s="14"/>
      <c r="R164" s="14">
        <f t="shared" si="3"/>
        <v>64891.7</v>
      </c>
      <c r="S164" s="14"/>
    </row>
    <row r="165" spans="1:19" ht="22.5" x14ac:dyDescent="0.2">
      <c r="A165" s="33" t="s">
        <v>306</v>
      </c>
      <c r="B165" s="13" t="s">
        <v>307</v>
      </c>
      <c r="C165" s="13" t="s">
        <v>157</v>
      </c>
      <c r="D165" s="14">
        <v>25520.62</v>
      </c>
      <c r="E165" s="14"/>
      <c r="F165" s="14"/>
      <c r="G165" s="14"/>
      <c r="H165" s="14"/>
      <c r="I165" s="14"/>
      <c r="J165" s="14"/>
      <c r="K165" s="14"/>
      <c r="L165" s="14"/>
      <c r="M165" s="14"/>
      <c r="N165" s="14">
        <v>798</v>
      </c>
      <c r="O165" s="14"/>
      <c r="P165" s="14"/>
      <c r="Q165" s="14"/>
      <c r="R165" s="14">
        <f t="shared" si="3"/>
        <v>26318.62</v>
      </c>
      <c r="S165" s="14"/>
    </row>
    <row r="167" spans="1:19" ht="13.5" thickBot="1" x14ac:dyDescent="0.25">
      <c r="A167" s="20" t="s">
        <v>308</v>
      </c>
      <c r="B167" s="21"/>
      <c r="C167" s="21"/>
      <c r="D167" s="22">
        <f t="shared" ref="D167:S167" si="4">SUM(D16:D166)</f>
        <v>2344393195.25</v>
      </c>
      <c r="E167" s="22">
        <f t="shared" si="4"/>
        <v>2344393195.25</v>
      </c>
      <c r="F167" s="22">
        <f t="shared" si="4"/>
        <v>32062305.039999999</v>
      </c>
      <c r="G167" s="22">
        <f t="shared" si="4"/>
        <v>32062305.039999999</v>
      </c>
      <c r="H167" s="22">
        <f t="shared" si="4"/>
        <v>3767600.78</v>
      </c>
      <c r="I167" s="22">
        <f t="shared" si="4"/>
        <v>3767600.7800000003</v>
      </c>
      <c r="J167" s="22">
        <f t="shared" si="4"/>
        <v>6016.96</v>
      </c>
      <c r="K167" s="22">
        <f t="shared" si="4"/>
        <v>6016.96</v>
      </c>
      <c r="L167" s="22">
        <f t="shared" si="4"/>
        <v>80842.42</v>
      </c>
      <c r="M167" s="22">
        <f t="shared" si="4"/>
        <v>80842.42</v>
      </c>
      <c r="N167" s="22">
        <f t="shared" si="4"/>
        <v>375163.91000000003</v>
      </c>
      <c r="O167" s="22">
        <f t="shared" si="4"/>
        <v>375163.91000000003</v>
      </c>
      <c r="P167" s="22">
        <f t="shared" si="4"/>
        <v>26412155.719999999</v>
      </c>
      <c r="Q167" s="22">
        <f t="shared" si="4"/>
        <v>26412155.719999999</v>
      </c>
      <c r="R167" s="22">
        <f t="shared" si="4"/>
        <v>2407097280.0800009</v>
      </c>
      <c r="S167" s="22">
        <f t="shared" si="4"/>
        <v>2407097280.0799999</v>
      </c>
    </row>
    <row r="168" spans="1:19" ht="13.5" thickTop="1" x14ac:dyDescent="0.2"/>
    <row r="173" spans="1:19" x14ac:dyDescent="0.2">
      <c r="A173" s="27" t="s">
        <v>315</v>
      </c>
      <c r="C173" s="23" t="s">
        <v>309</v>
      </c>
    </row>
    <row r="174" spans="1:19" x14ac:dyDescent="0.2">
      <c r="A174" s="27"/>
    </row>
    <row r="175" spans="1:19" x14ac:dyDescent="0.2">
      <c r="A175" s="27"/>
    </row>
    <row r="176" spans="1:19" x14ac:dyDescent="0.2">
      <c r="A176" s="28" t="s">
        <v>316</v>
      </c>
      <c r="C176" s="30" t="s">
        <v>310</v>
      </c>
    </row>
    <row r="177" spans="1:7" x14ac:dyDescent="0.2">
      <c r="A177" s="29" t="s">
        <v>317</v>
      </c>
      <c r="C177" s="23" t="s">
        <v>311</v>
      </c>
    </row>
    <row r="178" spans="1:7" x14ac:dyDescent="0.2">
      <c r="C178" s="31"/>
    </row>
    <row r="179" spans="1:7" x14ac:dyDescent="0.2">
      <c r="C179" s="23" t="s">
        <v>312</v>
      </c>
    </row>
    <row r="186" spans="1:7" x14ac:dyDescent="0.2">
      <c r="A186" s="25" t="s">
        <v>313</v>
      </c>
      <c r="E186" s="26" t="s">
        <v>314</v>
      </c>
      <c r="F186" s="26"/>
      <c r="G186" s="26"/>
    </row>
  </sheetData>
  <autoFilter ref="A14:U165"/>
  <mergeCells count="14">
    <mergeCell ref="A10:S10"/>
    <mergeCell ref="A1:S1"/>
    <mergeCell ref="A2:S2"/>
    <mergeCell ref="A3:S3"/>
    <mergeCell ref="A8:S8"/>
    <mergeCell ref="A9:S9"/>
    <mergeCell ref="P13:Q13"/>
    <mergeCell ref="R13:S13"/>
    <mergeCell ref="D13:E13"/>
    <mergeCell ref="F13:G13"/>
    <mergeCell ref="H13:I13"/>
    <mergeCell ref="J13:K13"/>
    <mergeCell ref="L13:M13"/>
    <mergeCell ref="N13:O13"/>
  </mergeCells>
  <pageMargins left="0.47244094488188981" right="0.35433070866141736" top="0.51181102362204722" bottom="0.51181102362204722" header="0" footer="0.31496062992125984"/>
  <pageSetup paperSize="9" orientation="portrait" blackAndWhite="1" errors="NA" horizontalDpi="0" verticalDpi="0" r:id="rId1"/>
  <headerFooter alignWithMargins="0">
    <oddFooter>&amp;R&amp;8&amp;P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57"/>
  <sheetViews>
    <sheetView workbookViewId="0">
      <selection activeCell="G14" sqref="G14"/>
    </sheetView>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625</v>
      </c>
      <c r="C19" s="13" t="s">
        <v>635</v>
      </c>
      <c r="D19" s="12" t="s">
        <v>571</v>
      </c>
      <c r="G19" s="140">
        <v>10104040</v>
      </c>
      <c r="H19" s="14">
        <v>3000000</v>
      </c>
    </row>
    <row r="20" spans="1:9" x14ac:dyDescent="0.2">
      <c r="E20" s="12" t="s">
        <v>168</v>
      </c>
      <c r="G20" s="140">
        <v>40301010</v>
      </c>
      <c r="I20" s="14">
        <v>3000000</v>
      </c>
    </row>
    <row r="21" spans="1:9" x14ac:dyDescent="0.2">
      <c r="F21" s="12" t="s">
        <v>634</v>
      </c>
    </row>
    <row r="23" spans="1:9" x14ac:dyDescent="0.2">
      <c r="A23" s="12" t="s">
        <v>569</v>
      </c>
      <c r="B23" s="12" t="s">
        <v>625</v>
      </c>
      <c r="C23" s="13" t="s">
        <v>633</v>
      </c>
      <c r="D23" s="12" t="s">
        <v>571</v>
      </c>
      <c r="G23" s="140">
        <v>10104040</v>
      </c>
      <c r="H23" s="14">
        <v>20000</v>
      </c>
    </row>
    <row r="24" spans="1:9" x14ac:dyDescent="0.2">
      <c r="E24" s="12" t="s">
        <v>168</v>
      </c>
      <c r="G24" s="140">
        <v>40301010</v>
      </c>
      <c r="I24" s="14">
        <v>20000</v>
      </c>
    </row>
    <row r="25" spans="1:9" x14ac:dyDescent="0.2">
      <c r="F25" s="12" t="s">
        <v>632</v>
      </c>
    </row>
    <row r="27" spans="1:9" x14ac:dyDescent="0.2">
      <c r="A27" s="12" t="s">
        <v>569</v>
      </c>
      <c r="B27" s="12" t="s">
        <v>625</v>
      </c>
      <c r="C27" s="13" t="s">
        <v>631</v>
      </c>
      <c r="D27" s="12" t="s">
        <v>571</v>
      </c>
      <c r="G27" s="140">
        <v>10104040</v>
      </c>
      <c r="H27" s="14">
        <v>5000000</v>
      </c>
    </row>
    <row r="28" spans="1:9" x14ac:dyDescent="0.2">
      <c r="E28" s="12" t="s">
        <v>168</v>
      </c>
      <c r="G28" s="140">
        <v>40301010</v>
      </c>
      <c r="I28" s="14">
        <v>5000000</v>
      </c>
    </row>
    <row r="29" spans="1:9" x14ac:dyDescent="0.2">
      <c r="F29" s="12" t="s">
        <v>630</v>
      </c>
    </row>
    <row r="31" spans="1:9" x14ac:dyDescent="0.2">
      <c r="A31" s="12" t="s">
        <v>569</v>
      </c>
      <c r="B31" s="12" t="s">
        <v>625</v>
      </c>
      <c r="C31" s="13" t="s">
        <v>629</v>
      </c>
      <c r="D31" s="12" t="s">
        <v>571</v>
      </c>
      <c r="G31" s="140">
        <v>10104040</v>
      </c>
      <c r="H31" s="14">
        <v>19167</v>
      </c>
    </row>
    <row r="32" spans="1:9" x14ac:dyDescent="0.2">
      <c r="E32" s="12" t="s">
        <v>168</v>
      </c>
      <c r="G32" s="140">
        <v>40301010</v>
      </c>
      <c r="I32" s="14">
        <v>19167</v>
      </c>
    </row>
    <row r="33" spans="1:9" x14ac:dyDescent="0.2">
      <c r="F33" s="12" t="s">
        <v>628</v>
      </c>
    </row>
    <row r="35" spans="1:9" x14ac:dyDescent="0.2">
      <c r="A35" s="12" t="s">
        <v>569</v>
      </c>
      <c r="B35" s="12" t="s">
        <v>625</v>
      </c>
      <c r="C35" s="13" t="s">
        <v>627</v>
      </c>
      <c r="D35" s="12" t="s">
        <v>571</v>
      </c>
      <c r="G35" s="140">
        <v>10104040</v>
      </c>
      <c r="H35" s="14">
        <v>800000</v>
      </c>
    </row>
    <row r="36" spans="1:9" x14ac:dyDescent="0.2">
      <c r="E36" s="12" t="s">
        <v>168</v>
      </c>
      <c r="G36" s="140">
        <v>40301010</v>
      </c>
      <c r="I36" s="14">
        <v>800000</v>
      </c>
    </row>
    <row r="37" spans="1:9" x14ac:dyDescent="0.2">
      <c r="F37" s="12" t="s">
        <v>626</v>
      </c>
    </row>
    <row r="39" spans="1:9" x14ac:dyDescent="0.2">
      <c r="A39" s="12" t="s">
        <v>569</v>
      </c>
      <c r="B39" s="12" t="s">
        <v>625</v>
      </c>
      <c r="C39" s="13" t="s">
        <v>624</v>
      </c>
      <c r="D39" s="12" t="s">
        <v>571</v>
      </c>
      <c r="G39" s="140">
        <v>10104040</v>
      </c>
      <c r="H39" s="14">
        <v>72382000</v>
      </c>
    </row>
    <row r="40" spans="1:9" x14ac:dyDescent="0.2">
      <c r="E40" s="12" t="s">
        <v>168</v>
      </c>
      <c r="G40" s="140">
        <v>40301010</v>
      </c>
      <c r="I40" s="14">
        <v>72382000</v>
      </c>
    </row>
    <row r="41" spans="1:9" x14ac:dyDescent="0.2">
      <c r="F41" s="12" t="s">
        <v>623</v>
      </c>
    </row>
    <row r="43" spans="1:9" x14ac:dyDescent="0.2">
      <c r="A43" s="12" t="s">
        <v>569</v>
      </c>
      <c r="B43" s="12" t="s">
        <v>616</v>
      </c>
      <c r="C43" s="13" t="s">
        <v>622</v>
      </c>
      <c r="D43" s="12" t="s">
        <v>571</v>
      </c>
      <c r="G43" s="140">
        <v>10104040</v>
      </c>
      <c r="H43" s="14">
        <v>300000</v>
      </c>
    </row>
    <row r="44" spans="1:9" x14ac:dyDescent="0.2">
      <c r="E44" s="12" t="s">
        <v>168</v>
      </c>
      <c r="G44" s="140">
        <v>40301010</v>
      </c>
      <c r="I44" s="14">
        <v>300000</v>
      </c>
    </row>
    <row r="45" spans="1:9" x14ac:dyDescent="0.2">
      <c r="F45" s="12" t="s">
        <v>621</v>
      </c>
    </row>
    <row r="47" spans="1:9" x14ac:dyDescent="0.2">
      <c r="A47" s="12" t="s">
        <v>569</v>
      </c>
      <c r="B47" s="12" t="s">
        <v>616</v>
      </c>
      <c r="C47" s="13" t="s">
        <v>620</v>
      </c>
      <c r="D47" s="12" t="s">
        <v>571</v>
      </c>
      <c r="G47" s="140">
        <v>10104040</v>
      </c>
      <c r="H47" s="14">
        <v>216287.4</v>
      </c>
    </row>
    <row r="48" spans="1:9" x14ac:dyDescent="0.2">
      <c r="E48" s="12" t="s">
        <v>168</v>
      </c>
      <c r="G48" s="140">
        <v>40301010</v>
      </c>
      <c r="I48" s="14">
        <v>216287.4</v>
      </c>
    </row>
    <row r="49" spans="1:9" x14ac:dyDescent="0.2">
      <c r="F49" s="12" t="s">
        <v>619</v>
      </c>
    </row>
    <row r="51" spans="1:9" x14ac:dyDescent="0.2">
      <c r="A51" s="12" t="s">
        <v>569</v>
      </c>
      <c r="B51" s="12" t="s">
        <v>616</v>
      </c>
      <c r="C51" s="13" t="s">
        <v>618</v>
      </c>
      <c r="D51" s="12" t="s">
        <v>571</v>
      </c>
      <c r="G51" s="140">
        <v>10104040</v>
      </c>
      <c r="H51" s="14">
        <v>2089156.25</v>
      </c>
    </row>
    <row r="52" spans="1:9" x14ac:dyDescent="0.2">
      <c r="E52" s="12" t="s">
        <v>168</v>
      </c>
      <c r="G52" s="140">
        <v>40301010</v>
      </c>
      <c r="I52" s="14">
        <v>2089156.25</v>
      </c>
    </row>
    <row r="53" spans="1:9" x14ac:dyDescent="0.2">
      <c r="F53" s="12" t="s">
        <v>617</v>
      </c>
    </row>
    <row r="55" spans="1:9" x14ac:dyDescent="0.2">
      <c r="A55" s="12" t="s">
        <v>569</v>
      </c>
      <c r="B55" s="12" t="s">
        <v>616</v>
      </c>
      <c r="C55" s="13" t="s">
        <v>615</v>
      </c>
      <c r="D55" s="12" t="s">
        <v>571</v>
      </c>
      <c r="G55" s="140">
        <v>10104040</v>
      </c>
      <c r="H55" s="14">
        <v>40821.25</v>
      </c>
    </row>
    <row r="56" spans="1:9" x14ac:dyDescent="0.2">
      <c r="E56" s="12" t="s">
        <v>168</v>
      </c>
      <c r="G56" s="140">
        <v>40301010</v>
      </c>
      <c r="I56" s="14">
        <v>40821.25</v>
      </c>
    </row>
    <row r="57" spans="1:9" x14ac:dyDescent="0.2">
      <c r="F57" s="12" t="s">
        <v>614</v>
      </c>
    </row>
    <row r="59" spans="1:9" x14ac:dyDescent="0.2">
      <c r="A59" s="12" t="s">
        <v>569</v>
      </c>
      <c r="B59" s="12" t="s">
        <v>603</v>
      </c>
      <c r="C59" s="13" t="s">
        <v>613</v>
      </c>
      <c r="D59" s="12" t="s">
        <v>571</v>
      </c>
      <c r="G59" s="140">
        <v>10104040</v>
      </c>
      <c r="H59" s="14">
        <v>125400</v>
      </c>
    </row>
    <row r="60" spans="1:9" x14ac:dyDescent="0.2">
      <c r="E60" s="12" t="s">
        <v>168</v>
      </c>
      <c r="G60" s="140">
        <v>40301010</v>
      </c>
      <c r="I60" s="14">
        <v>125400</v>
      </c>
    </row>
    <row r="61" spans="1:9" x14ac:dyDescent="0.2">
      <c r="F61" s="12" t="s">
        <v>612</v>
      </c>
    </row>
    <row r="63" spans="1:9" x14ac:dyDescent="0.2">
      <c r="A63" s="12" t="s">
        <v>569</v>
      </c>
      <c r="B63" s="12" t="s">
        <v>603</v>
      </c>
      <c r="C63" s="13" t="s">
        <v>611</v>
      </c>
      <c r="D63" s="12" t="s">
        <v>571</v>
      </c>
      <c r="G63" s="140">
        <v>10104040</v>
      </c>
      <c r="H63" s="14">
        <v>42533</v>
      </c>
    </row>
    <row r="64" spans="1:9" x14ac:dyDescent="0.2">
      <c r="E64" s="12" t="s">
        <v>168</v>
      </c>
      <c r="G64" s="140">
        <v>40301010</v>
      </c>
      <c r="I64" s="14">
        <v>42533</v>
      </c>
    </row>
    <row r="65" spans="1:9" x14ac:dyDescent="0.2">
      <c r="F65" s="12" t="s">
        <v>610</v>
      </c>
    </row>
    <row r="67" spans="1:9" x14ac:dyDescent="0.2">
      <c r="A67" s="12" t="s">
        <v>569</v>
      </c>
      <c r="B67" s="12" t="s">
        <v>603</v>
      </c>
      <c r="C67" s="13" t="s">
        <v>609</v>
      </c>
      <c r="D67" s="12" t="s">
        <v>571</v>
      </c>
      <c r="G67" s="140">
        <v>10104040</v>
      </c>
      <c r="H67" s="14">
        <v>70000</v>
      </c>
    </row>
    <row r="68" spans="1:9" x14ac:dyDescent="0.2">
      <c r="E68" s="12" t="s">
        <v>168</v>
      </c>
      <c r="G68" s="140">
        <v>40301010</v>
      </c>
      <c r="I68" s="14">
        <v>70000</v>
      </c>
    </row>
    <row r="69" spans="1:9" x14ac:dyDescent="0.2">
      <c r="F69" s="12" t="s">
        <v>608</v>
      </c>
    </row>
    <row r="71" spans="1:9" x14ac:dyDescent="0.2">
      <c r="A71" s="12" t="s">
        <v>569</v>
      </c>
      <c r="B71" s="12" t="s">
        <v>603</v>
      </c>
      <c r="C71" s="13" t="s">
        <v>607</v>
      </c>
      <c r="D71" s="12" t="s">
        <v>571</v>
      </c>
      <c r="G71" s="140">
        <v>10104040</v>
      </c>
      <c r="H71" s="14">
        <v>9840023.8200000003</v>
      </c>
    </row>
    <row r="72" spans="1:9" x14ac:dyDescent="0.2">
      <c r="E72" s="12" t="s">
        <v>168</v>
      </c>
      <c r="G72" s="140">
        <v>40301010</v>
      </c>
      <c r="I72" s="14">
        <v>9840023.8200000003</v>
      </c>
    </row>
    <row r="73" spans="1:9" x14ac:dyDescent="0.2">
      <c r="F73" s="12" t="s">
        <v>606</v>
      </c>
    </row>
    <row r="75" spans="1:9" x14ac:dyDescent="0.2">
      <c r="A75" s="12" t="s">
        <v>569</v>
      </c>
      <c r="B75" s="12" t="s">
        <v>603</v>
      </c>
      <c r="C75" s="13" t="s">
        <v>605</v>
      </c>
      <c r="D75" s="12" t="s">
        <v>571</v>
      </c>
      <c r="G75" s="140">
        <v>10104040</v>
      </c>
      <c r="H75" s="14">
        <v>2180391.1</v>
      </c>
    </row>
    <row r="76" spans="1:9" x14ac:dyDescent="0.2">
      <c r="E76" s="12" t="s">
        <v>168</v>
      </c>
      <c r="G76" s="140">
        <v>40301010</v>
      </c>
      <c r="I76" s="14">
        <v>2180391.1</v>
      </c>
    </row>
    <row r="77" spans="1:9" x14ac:dyDescent="0.2">
      <c r="F77" s="12" t="s">
        <v>604</v>
      </c>
    </row>
    <row r="79" spans="1:9" x14ac:dyDescent="0.2">
      <c r="A79" s="12" t="s">
        <v>569</v>
      </c>
      <c r="B79" s="12" t="s">
        <v>603</v>
      </c>
      <c r="C79" s="13" t="s">
        <v>602</v>
      </c>
      <c r="D79" s="12" t="s">
        <v>571</v>
      </c>
      <c r="G79" s="140">
        <v>10104040</v>
      </c>
      <c r="H79" s="14">
        <v>16787.5</v>
      </c>
    </row>
    <row r="80" spans="1:9" x14ac:dyDescent="0.2">
      <c r="E80" s="12" t="s">
        <v>168</v>
      </c>
      <c r="G80" s="140">
        <v>40301010</v>
      </c>
      <c r="I80" s="14">
        <v>16787.5</v>
      </c>
    </row>
    <row r="81" spans="1:9" x14ac:dyDescent="0.2">
      <c r="F81" s="12" t="s">
        <v>601</v>
      </c>
    </row>
    <row r="83" spans="1:9" x14ac:dyDescent="0.2">
      <c r="A83" s="12" t="s">
        <v>569</v>
      </c>
      <c r="B83" s="12" t="s">
        <v>588</v>
      </c>
      <c r="C83" s="13" t="s">
        <v>600</v>
      </c>
      <c r="D83" s="12" t="s">
        <v>571</v>
      </c>
      <c r="G83" s="140">
        <v>10104040</v>
      </c>
      <c r="H83" s="14">
        <v>355333.33</v>
      </c>
    </row>
    <row r="84" spans="1:9" x14ac:dyDescent="0.2">
      <c r="E84" s="12" t="s">
        <v>168</v>
      </c>
      <c r="G84" s="140">
        <v>40301010</v>
      </c>
      <c r="I84" s="14">
        <v>355333.33</v>
      </c>
    </row>
    <row r="85" spans="1:9" x14ac:dyDescent="0.2">
      <c r="F85" s="12" t="s">
        <v>599</v>
      </c>
    </row>
    <row r="87" spans="1:9" x14ac:dyDescent="0.2">
      <c r="A87" s="12" t="s">
        <v>569</v>
      </c>
      <c r="B87" s="12" t="s">
        <v>588</v>
      </c>
      <c r="C87" s="13" t="s">
        <v>598</v>
      </c>
      <c r="D87" s="12" t="s">
        <v>571</v>
      </c>
      <c r="G87" s="140">
        <v>10104040</v>
      </c>
      <c r="H87" s="14">
        <v>2500000</v>
      </c>
    </row>
    <row r="88" spans="1:9" x14ac:dyDescent="0.2">
      <c r="E88" s="12" t="s">
        <v>168</v>
      </c>
      <c r="G88" s="140">
        <v>40301010</v>
      </c>
      <c r="I88" s="14">
        <v>2500000</v>
      </c>
    </row>
    <row r="89" spans="1:9" x14ac:dyDescent="0.2">
      <c r="F89" s="12" t="s">
        <v>597</v>
      </c>
    </row>
    <row r="91" spans="1:9" x14ac:dyDescent="0.2">
      <c r="A91" s="12" t="s">
        <v>569</v>
      </c>
      <c r="B91" s="12" t="s">
        <v>588</v>
      </c>
      <c r="C91" s="13" t="s">
        <v>596</v>
      </c>
      <c r="D91" s="12" t="s">
        <v>571</v>
      </c>
      <c r="G91" s="140">
        <v>10104040</v>
      </c>
      <c r="H91" s="14">
        <v>48579</v>
      </c>
    </row>
    <row r="92" spans="1:9" x14ac:dyDescent="0.2">
      <c r="E92" s="12" t="s">
        <v>168</v>
      </c>
      <c r="G92" s="140">
        <v>40301010</v>
      </c>
      <c r="I92" s="14">
        <v>48579</v>
      </c>
    </row>
    <row r="93" spans="1:9" x14ac:dyDescent="0.2">
      <c r="F93" s="12" t="s">
        <v>595</v>
      </c>
    </row>
    <row r="95" spans="1:9" x14ac:dyDescent="0.2">
      <c r="A95" s="12" t="s">
        <v>569</v>
      </c>
      <c r="B95" s="12" t="s">
        <v>588</v>
      </c>
      <c r="C95" s="13" t="s">
        <v>594</v>
      </c>
      <c r="D95" s="12" t="s">
        <v>571</v>
      </c>
      <c r="G95" s="140">
        <v>10104040</v>
      </c>
      <c r="H95" s="14">
        <v>69929</v>
      </c>
    </row>
    <row r="96" spans="1:9" x14ac:dyDescent="0.2">
      <c r="E96" s="12" t="s">
        <v>168</v>
      </c>
      <c r="G96" s="140">
        <v>40301010</v>
      </c>
      <c r="I96" s="14">
        <v>69929</v>
      </c>
    </row>
    <row r="97" spans="1:9" x14ac:dyDescent="0.2">
      <c r="F97" s="12" t="s">
        <v>593</v>
      </c>
    </row>
    <row r="99" spans="1:9" x14ac:dyDescent="0.2">
      <c r="A99" s="12" t="s">
        <v>569</v>
      </c>
      <c r="B99" s="12" t="s">
        <v>588</v>
      </c>
      <c r="C99" s="13" t="s">
        <v>592</v>
      </c>
      <c r="D99" s="12" t="s">
        <v>571</v>
      </c>
      <c r="G99" s="140">
        <v>10104040</v>
      </c>
      <c r="H99" s="14">
        <v>10308</v>
      </c>
    </row>
    <row r="100" spans="1:9" x14ac:dyDescent="0.2">
      <c r="E100" s="12" t="s">
        <v>168</v>
      </c>
      <c r="G100" s="140">
        <v>40301010</v>
      </c>
      <c r="I100" s="14">
        <v>10308</v>
      </c>
    </row>
    <row r="101" spans="1:9" x14ac:dyDescent="0.2">
      <c r="F101" s="12" t="s">
        <v>591</v>
      </c>
    </row>
    <row r="103" spans="1:9" x14ac:dyDescent="0.2">
      <c r="A103" s="12" t="s">
        <v>569</v>
      </c>
      <c r="B103" s="12" t="s">
        <v>588</v>
      </c>
      <c r="C103" s="13" t="s">
        <v>590</v>
      </c>
      <c r="D103" s="12" t="s">
        <v>571</v>
      </c>
      <c r="G103" s="140">
        <v>10104040</v>
      </c>
      <c r="H103" s="14">
        <v>80000</v>
      </c>
    </row>
    <row r="104" spans="1:9" x14ac:dyDescent="0.2">
      <c r="E104" s="12" t="s">
        <v>168</v>
      </c>
      <c r="G104" s="140">
        <v>40301010</v>
      </c>
      <c r="I104" s="14">
        <v>80000</v>
      </c>
    </row>
    <row r="105" spans="1:9" x14ac:dyDescent="0.2">
      <c r="F105" s="12" t="s">
        <v>589</v>
      </c>
    </row>
    <row r="107" spans="1:9" x14ac:dyDescent="0.2">
      <c r="A107" s="12" t="s">
        <v>569</v>
      </c>
      <c r="B107" s="12" t="s">
        <v>588</v>
      </c>
      <c r="C107" s="13" t="s">
        <v>587</v>
      </c>
      <c r="D107" s="12" t="s">
        <v>571</v>
      </c>
      <c r="G107" s="140">
        <v>10104040</v>
      </c>
      <c r="H107" s="14">
        <v>250000</v>
      </c>
    </row>
    <row r="108" spans="1:9" x14ac:dyDescent="0.2">
      <c r="E108" s="12" t="s">
        <v>168</v>
      </c>
      <c r="G108" s="140">
        <v>40301010</v>
      </c>
      <c r="I108" s="14">
        <v>250000</v>
      </c>
    </row>
    <row r="109" spans="1:9" x14ac:dyDescent="0.2">
      <c r="F109" s="12" t="s">
        <v>586</v>
      </c>
    </row>
    <row r="111" spans="1:9" x14ac:dyDescent="0.2">
      <c r="A111" s="12" t="s">
        <v>569</v>
      </c>
      <c r="B111" s="12" t="s">
        <v>581</v>
      </c>
      <c r="C111" s="13" t="s">
        <v>585</v>
      </c>
      <c r="D111" s="12" t="s">
        <v>571</v>
      </c>
      <c r="G111" s="140">
        <v>10104040</v>
      </c>
      <c r="H111" s="14">
        <v>538794.12</v>
      </c>
    </row>
    <row r="112" spans="1:9" x14ac:dyDescent="0.2">
      <c r="E112" s="12" t="s">
        <v>168</v>
      </c>
      <c r="G112" s="140">
        <v>40301010</v>
      </c>
      <c r="I112" s="14">
        <v>538794.12</v>
      </c>
    </row>
    <row r="113" spans="1:9" x14ac:dyDescent="0.2">
      <c r="F113" s="12" t="s">
        <v>584</v>
      </c>
    </row>
    <row r="115" spans="1:9" x14ac:dyDescent="0.2">
      <c r="A115" s="12" t="s">
        <v>569</v>
      </c>
      <c r="B115" s="12" t="s">
        <v>581</v>
      </c>
      <c r="C115" s="13" t="s">
        <v>583</v>
      </c>
      <c r="D115" s="12" t="s">
        <v>571</v>
      </c>
      <c r="G115" s="140">
        <v>10104040</v>
      </c>
      <c r="H115" s="14">
        <v>1125255</v>
      </c>
    </row>
    <row r="116" spans="1:9" x14ac:dyDescent="0.2">
      <c r="E116" s="12" t="s">
        <v>168</v>
      </c>
      <c r="G116" s="140">
        <v>40301010</v>
      </c>
      <c r="I116" s="14">
        <v>1125255</v>
      </c>
    </row>
    <row r="117" spans="1:9" x14ac:dyDescent="0.2">
      <c r="F117" s="12" t="s">
        <v>582</v>
      </c>
    </row>
    <row r="119" spans="1:9" x14ac:dyDescent="0.2">
      <c r="A119" s="12" t="s">
        <v>569</v>
      </c>
      <c r="B119" s="12" t="s">
        <v>581</v>
      </c>
      <c r="C119" s="13" t="s">
        <v>580</v>
      </c>
      <c r="D119" s="12" t="s">
        <v>571</v>
      </c>
      <c r="G119" s="140">
        <v>10104040</v>
      </c>
      <c r="H119" s="14">
        <v>2575102</v>
      </c>
    </row>
    <row r="120" spans="1:9" x14ac:dyDescent="0.2">
      <c r="E120" s="12" t="s">
        <v>168</v>
      </c>
      <c r="G120" s="140">
        <v>40301010</v>
      </c>
      <c r="I120" s="14">
        <v>2575102</v>
      </c>
    </row>
    <row r="121" spans="1:9" x14ac:dyDescent="0.2">
      <c r="F121" s="12" t="s">
        <v>579</v>
      </c>
    </row>
    <row r="123" spans="1:9" x14ac:dyDescent="0.2">
      <c r="A123" s="12" t="s">
        <v>569</v>
      </c>
      <c r="B123" s="12" t="s">
        <v>568</v>
      </c>
      <c r="C123" s="13" t="s">
        <v>578</v>
      </c>
      <c r="D123" s="12" t="s">
        <v>571</v>
      </c>
      <c r="G123" s="140">
        <v>10104040</v>
      </c>
      <c r="H123" s="14">
        <v>100000</v>
      </c>
    </row>
    <row r="124" spans="1:9" x14ac:dyDescent="0.2">
      <c r="E124" s="12" t="s">
        <v>168</v>
      </c>
      <c r="G124" s="140">
        <v>40301010</v>
      </c>
      <c r="I124" s="14">
        <v>100000</v>
      </c>
    </row>
    <row r="125" spans="1:9" x14ac:dyDescent="0.2">
      <c r="F125" s="12" t="s">
        <v>577</v>
      </c>
    </row>
    <row r="127" spans="1:9" x14ac:dyDescent="0.2">
      <c r="A127" s="12" t="s">
        <v>569</v>
      </c>
      <c r="B127" s="12" t="s">
        <v>568</v>
      </c>
      <c r="C127" s="13" t="s">
        <v>576</v>
      </c>
      <c r="D127" s="12" t="s">
        <v>571</v>
      </c>
      <c r="G127" s="140">
        <v>10104040</v>
      </c>
      <c r="H127" s="14">
        <v>19167</v>
      </c>
    </row>
    <row r="128" spans="1:9" x14ac:dyDescent="0.2">
      <c r="E128" s="12" t="s">
        <v>168</v>
      </c>
      <c r="G128" s="140">
        <v>40301010</v>
      </c>
      <c r="I128" s="14">
        <v>19167</v>
      </c>
    </row>
    <row r="129" spans="1:9" x14ac:dyDescent="0.2">
      <c r="F129" s="12" t="s">
        <v>575</v>
      </c>
    </row>
    <row r="131" spans="1:9" x14ac:dyDescent="0.2">
      <c r="A131" s="12" t="s">
        <v>569</v>
      </c>
      <c r="B131" s="12" t="s">
        <v>568</v>
      </c>
      <c r="C131" s="13" t="s">
        <v>574</v>
      </c>
      <c r="D131" s="12" t="s">
        <v>571</v>
      </c>
      <c r="G131" s="140">
        <v>10104040</v>
      </c>
      <c r="H131" s="14">
        <v>92500</v>
      </c>
    </row>
    <row r="132" spans="1:9" x14ac:dyDescent="0.2">
      <c r="E132" s="12" t="s">
        <v>168</v>
      </c>
      <c r="G132" s="140">
        <v>40301010</v>
      </c>
      <c r="I132" s="14">
        <v>92500</v>
      </c>
    </row>
    <row r="133" spans="1:9" x14ac:dyDescent="0.2">
      <c r="F133" s="12" t="s">
        <v>573</v>
      </c>
    </row>
    <row r="135" spans="1:9" x14ac:dyDescent="0.2">
      <c r="A135" s="12" t="s">
        <v>569</v>
      </c>
      <c r="B135" s="12" t="s">
        <v>568</v>
      </c>
      <c r="C135" s="13" t="s">
        <v>572</v>
      </c>
      <c r="D135" s="12" t="s">
        <v>571</v>
      </c>
      <c r="G135" s="140">
        <v>10104040</v>
      </c>
      <c r="H135" s="14">
        <v>450000</v>
      </c>
    </row>
    <row r="136" spans="1:9" x14ac:dyDescent="0.2">
      <c r="E136" s="12" t="s">
        <v>168</v>
      </c>
      <c r="G136" s="140">
        <v>40301010</v>
      </c>
      <c r="I136" s="14">
        <v>450000</v>
      </c>
    </row>
    <row r="137" spans="1:9" x14ac:dyDescent="0.2">
      <c r="F137" s="12" t="s">
        <v>570</v>
      </c>
    </row>
    <row r="139" spans="1:9" x14ac:dyDescent="0.2">
      <c r="A139" s="12" t="s">
        <v>569</v>
      </c>
      <c r="B139" s="12" t="s">
        <v>568</v>
      </c>
      <c r="C139" s="13" t="s">
        <v>567</v>
      </c>
      <c r="D139" s="12" t="s">
        <v>566</v>
      </c>
      <c r="G139" s="140">
        <v>10102020</v>
      </c>
      <c r="H139" s="14">
        <v>3047000</v>
      </c>
    </row>
    <row r="140" spans="1:9" x14ac:dyDescent="0.2">
      <c r="E140" s="12" t="s">
        <v>143</v>
      </c>
      <c r="G140" s="140">
        <v>20301010</v>
      </c>
      <c r="I140" s="14">
        <v>3047000</v>
      </c>
    </row>
    <row r="141" spans="1:9" x14ac:dyDescent="0.2">
      <c r="F141" s="12" t="s">
        <v>565</v>
      </c>
    </row>
    <row r="144" spans="1:9" x14ac:dyDescent="0.2">
      <c r="C144" s="139" t="s">
        <v>562</v>
      </c>
      <c r="E144" s="14">
        <v>107404534.77</v>
      </c>
      <c r="F144" s="14">
        <v>107404534.77</v>
      </c>
    </row>
    <row r="149" spans="1:7" x14ac:dyDescent="0.2">
      <c r="D149" s="23" t="s">
        <v>309</v>
      </c>
    </row>
    <row r="152" spans="1:7" x14ac:dyDescent="0.2">
      <c r="F152" s="24" t="s">
        <v>310</v>
      </c>
    </row>
    <row r="153" spans="1:7" x14ac:dyDescent="0.2">
      <c r="F153" s="13" t="s">
        <v>311</v>
      </c>
    </row>
    <row r="155" spans="1:7" x14ac:dyDescent="0.2">
      <c r="F155" s="13" t="s">
        <v>312</v>
      </c>
    </row>
    <row r="157" spans="1:7" x14ac:dyDescent="0.2">
      <c r="A157" s="25" t="s">
        <v>564</v>
      </c>
      <c r="G157"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673"/>
  <sheetViews>
    <sheetView workbookViewId="0"/>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299</v>
      </c>
      <c r="C19" s="13" t="s">
        <v>965</v>
      </c>
      <c r="D19" s="12" t="s">
        <v>151</v>
      </c>
      <c r="G19" s="140">
        <v>29999990</v>
      </c>
      <c r="H19" s="14">
        <v>1585000</v>
      </c>
    </row>
    <row r="20" spans="1:9" x14ac:dyDescent="0.2">
      <c r="E20" s="12" t="s">
        <v>109</v>
      </c>
      <c r="G20" s="140">
        <v>19901030</v>
      </c>
      <c r="I20" s="14">
        <v>1585000</v>
      </c>
    </row>
    <row r="21" spans="1:9" x14ac:dyDescent="0.2">
      <c r="F21" s="12" t="s">
        <v>964</v>
      </c>
    </row>
    <row r="23" spans="1:9" x14ac:dyDescent="0.2">
      <c r="A23" s="12" t="s">
        <v>569</v>
      </c>
      <c r="B23" s="12" t="s">
        <v>921</v>
      </c>
      <c r="C23" s="13" t="s">
        <v>963</v>
      </c>
      <c r="D23" s="12" t="s">
        <v>264</v>
      </c>
      <c r="G23" s="140">
        <v>50214990</v>
      </c>
      <c r="H23" s="14">
        <v>360000</v>
      </c>
    </row>
    <row r="24" spans="1:9" x14ac:dyDescent="0.2">
      <c r="E24" s="12" t="s">
        <v>109</v>
      </c>
      <c r="G24" s="140">
        <v>19901030</v>
      </c>
      <c r="I24" s="14">
        <v>360000</v>
      </c>
    </row>
    <row r="25" spans="1:9" x14ac:dyDescent="0.2">
      <c r="F25" s="12" t="s">
        <v>962</v>
      </c>
    </row>
    <row r="27" spans="1:9" x14ac:dyDescent="0.2">
      <c r="A27" s="12" t="s">
        <v>569</v>
      </c>
      <c r="B27" s="12" t="s">
        <v>921</v>
      </c>
      <c r="C27" s="13" t="s">
        <v>961</v>
      </c>
      <c r="D27" s="12" t="s">
        <v>264</v>
      </c>
      <c r="G27" s="140">
        <v>50214990</v>
      </c>
      <c r="H27" s="14">
        <v>610800</v>
      </c>
    </row>
    <row r="28" spans="1:9" x14ac:dyDescent="0.2">
      <c r="E28" s="12" t="s">
        <v>109</v>
      </c>
      <c r="G28" s="140">
        <v>19901030</v>
      </c>
      <c r="I28" s="14">
        <v>610800</v>
      </c>
    </row>
    <row r="29" spans="1:9" x14ac:dyDescent="0.2">
      <c r="F29" s="12" t="s">
        <v>960</v>
      </c>
    </row>
    <row r="31" spans="1:9" x14ac:dyDescent="0.2">
      <c r="A31" s="12" t="s">
        <v>569</v>
      </c>
      <c r="B31" s="12" t="s">
        <v>921</v>
      </c>
      <c r="C31" s="13" t="s">
        <v>959</v>
      </c>
      <c r="D31" s="12" t="s">
        <v>264</v>
      </c>
      <c r="G31" s="140">
        <v>50214990</v>
      </c>
      <c r="H31" s="14">
        <v>1239000</v>
      </c>
    </row>
    <row r="32" spans="1:9" x14ac:dyDescent="0.2">
      <c r="E32" s="12" t="s">
        <v>109</v>
      </c>
      <c r="G32" s="140">
        <v>19901030</v>
      </c>
      <c r="I32" s="14">
        <v>1239000</v>
      </c>
    </row>
    <row r="33" spans="1:9" x14ac:dyDescent="0.2">
      <c r="F33" s="12" t="s">
        <v>958</v>
      </c>
    </row>
    <row r="35" spans="1:9" x14ac:dyDescent="0.2">
      <c r="A35" s="12" t="s">
        <v>569</v>
      </c>
      <c r="B35" s="12" t="s">
        <v>921</v>
      </c>
      <c r="C35" s="13" t="s">
        <v>957</v>
      </c>
      <c r="D35" s="12" t="s">
        <v>264</v>
      </c>
      <c r="G35" s="140">
        <v>50214990</v>
      </c>
      <c r="H35" s="14">
        <v>398500</v>
      </c>
    </row>
    <row r="36" spans="1:9" x14ac:dyDescent="0.2">
      <c r="E36" s="12" t="s">
        <v>109</v>
      </c>
      <c r="G36" s="140">
        <v>19901030</v>
      </c>
      <c r="I36" s="14">
        <v>398500</v>
      </c>
    </row>
    <row r="37" spans="1:9" x14ac:dyDescent="0.2">
      <c r="F37" s="12" t="s">
        <v>956</v>
      </c>
    </row>
    <row r="39" spans="1:9" x14ac:dyDescent="0.2">
      <c r="A39" s="12" t="s">
        <v>569</v>
      </c>
      <c r="B39" s="12" t="s">
        <v>921</v>
      </c>
      <c r="C39" s="13" t="s">
        <v>955</v>
      </c>
      <c r="D39" s="12" t="s">
        <v>264</v>
      </c>
      <c r="G39" s="140">
        <v>50214990</v>
      </c>
      <c r="H39" s="14">
        <v>986000</v>
      </c>
    </row>
    <row r="40" spans="1:9" x14ac:dyDescent="0.2">
      <c r="E40" s="12" t="s">
        <v>111</v>
      </c>
      <c r="G40" s="140">
        <v>19901040</v>
      </c>
      <c r="I40" s="14">
        <v>986000</v>
      </c>
    </row>
    <row r="41" spans="1:9" x14ac:dyDescent="0.2">
      <c r="F41" s="12" t="s">
        <v>954</v>
      </c>
    </row>
    <row r="43" spans="1:9" x14ac:dyDescent="0.2">
      <c r="A43" s="12" t="s">
        <v>569</v>
      </c>
      <c r="B43" s="12" t="s">
        <v>921</v>
      </c>
      <c r="C43" s="13" t="s">
        <v>953</v>
      </c>
      <c r="D43" s="12" t="s">
        <v>264</v>
      </c>
      <c r="G43" s="140">
        <v>50214990</v>
      </c>
      <c r="H43" s="14">
        <v>566150</v>
      </c>
    </row>
    <row r="44" spans="1:9" x14ac:dyDescent="0.2">
      <c r="E44" s="12" t="s">
        <v>109</v>
      </c>
      <c r="G44" s="140">
        <v>19901030</v>
      </c>
      <c r="I44" s="14">
        <v>566150</v>
      </c>
    </row>
    <row r="45" spans="1:9" x14ac:dyDescent="0.2">
      <c r="F45" s="12" t="s">
        <v>952</v>
      </c>
    </row>
    <row r="47" spans="1:9" x14ac:dyDescent="0.2">
      <c r="A47" s="12" t="s">
        <v>569</v>
      </c>
      <c r="B47" s="12" t="s">
        <v>921</v>
      </c>
      <c r="C47" s="13" t="s">
        <v>951</v>
      </c>
      <c r="D47" s="12" t="s">
        <v>151</v>
      </c>
      <c r="G47" s="140">
        <v>29999990</v>
      </c>
      <c r="H47" s="14">
        <v>1347000</v>
      </c>
    </row>
    <row r="48" spans="1:9" x14ac:dyDescent="0.2">
      <c r="E48" s="12" t="s">
        <v>109</v>
      </c>
      <c r="G48" s="140">
        <v>19901030</v>
      </c>
      <c r="I48" s="14">
        <v>1347000</v>
      </c>
    </row>
    <row r="49" spans="1:9" x14ac:dyDescent="0.2">
      <c r="F49" s="12" t="s">
        <v>950</v>
      </c>
    </row>
    <row r="51" spans="1:9" x14ac:dyDescent="0.2">
      <c r="A51" s="12" t="s">
        <v>569</v>
      </c>
      <c r="B51" s="12" t="s">
        <v>921</v>
      </c>
      <c r="C51" s="13" t="s">
        <v>949</v>
      </c>
      <c r="D51" s="12" t="s">
        <v>151</v>
      </c>
      <c r="G51" s="140">
        <v>29999990</v>
      </c>
      <c r="H51" s="14">
        <v>1574500</v>
      </c>
    </row>
    <row r="52" spans="1:9" x14ac:dyDescent="0.2">
      <c r="E52" s="12" t="s">
        <v>109</v>
      </c>
      <c r="G52" s="140">
        <v>19901030</v>
      </c>
      <c r="I52" s="14">
        <v>1574500</v>
      </c>
    </row>
    <row r="53" spans="1:9" x14ac:dyDescent="0.2">
      <c r="F53" s="12" t="s">
        <v>948</v>
      </c>
    </row>
    <row r="55" spans="1:9" x14ac:dyDescent="0.2">
      <c r="A55" s="12" t="s">
        <v>569</v>
      </c>
      <c r="B55" s="12" t="s">
        <v>921</v>
      </c>
      <c r="C55" s="13" t="s">
        <v>947</v>
      </c>
      <c r="D55" s="12" t="s">
        <v>151</v>
      </c>
      <c r="G55" s="140">
        <v>29999990</v>
      </c>
      <c r="H55" s="14">
        <v>29500</v>
      </c>
    </row>
    <row r="56" spans="1:9" x14ac:dyDescent="0.2">
      <c r="E56" s="12" t="s">
        <v>109</v>
      </c>
      <c r="G56" s="140">
        <v>19901030</v>
      </c>
      <c r="I56" s="14">
        <v>29500</v>
      </c>
    </row>
    <row r="57" spans="1:9" x14ac:dyDescent="0.2">
      <c r="F57" s="12" t="s">
        <v>946</v>
      </c>
    </row>
    <row r="59" spans="1:9" x14ac:dyDescent="0.2">
      <c r="A59" s="12" t="s">
        <v>569</v>
      </c>
      <c r="B59" s="12" t="s">
        <v>921</v>
      </c>
      <c r="C59" s="13" t="s">
        <v>945</v>
      </c>
      <c r="D59" s="12" t="s">
        <v>151</v>
      </c>
      <c r="G59" s="140">
        <v>29999990</v>
      </c>
      <c r="H59" s="14">
        <v>15000</v>
      </c>
    </row>
    <row r="60" spans="1:9" x14ac:dyDescent="0.2">
      <c r="E60" s="12" t="s">
        <v>109</v>
      </c>
      <c r="G60" s="140">
        <v>19901030</v>
      </c>
      <c r="I60" s="14">
        <v>15000</v>
      </c>
    </row>
    <row r="61" spans="1:9" x14ac:dyDescent="0.2">
      <c r="F61" s="12" t="s">
        <v>944</v>
      </c>
    </row>
    <row r="63" spans="1:9" x14ac:dyDescent="0.2">
      <c r="A63" s="12" t="s">
        <v>569</v>
      </c>
      <c r="B63" s="12" t="s">
        <v>921</v>
      </c>
      <c r="C63" s="13" t="s">
        <v>943</v>
      </c>
      <c r="D63" s="12" t="s">
        <v>151</v>
      </c>
      <c r="G63" s="140">
        <v>29999990</v>
      </c>
      <c r="H63" s="14">
        <v>45000</v>
      </c>
    </row>
    <row r="64" spans="1:9" x14ac:dyDescent="0.2">
      <c r="E64" s="12" t="s">
        <v>109</v>
      </c>
      <c r="G64" s="140">
        <v>19901030</v>
      </c>
      <c r="I64" s="14">
        <v>45000</v>
      </c>
    </row>
    <row r="65" spans="1:9" x14ac:dyDescent="0.2">
      <c r="F65" s="12" t="s">
        <v>942</v>
      </c>
    </row>
    <row r="67" spans="1:9" x14ac:dyDescent="0.2">
      <c r="A67" s="12" t="s">
        <v>569</v>
      </c>
      <c r="B67" s="12" t="s">
        <v>921</v>
      </c>
      <c r="C67" s="13" t="s">
        <v>941</v>
      </c>
      <c r="D67" s="12" t="s">
        <v>151</v>
      </c>
      <c r="G67" s="140">
        <v>29999990</v>
      </c>
      <c r="H67" s="14">
        <v>13000</v>
      </c>
    </row>
    <row r="68" spans="1:9" x14ac:dyDescent="0.2">
      <c r="E68" s="12" t="s">
        <v>109</v>
      </c>
      <c r="G68" s="140">
        <v>19901030</v>
      </c>
      <c r="I68" s="14">
        <v>13000</v>
      </c>
    </row>
    <row r="69" spans="1:9" x14ac:dyDescent="0.2">
      <c r="F69" s="12" t="s">
        <v>940</v>
      </c>
    </row>
    <row r="71" spans="1:9" x14ac:dyDescent="0.2">
      <c r="A71" s="12" t="s">
        <v>569</v>
      </c>
      <c r="B71" s="12" t="s">
        <v>921</v>
      </c>
      <c r="C71" s="13" t="s">
        <v>939</v>
      </c>
      <c r="D71" s="12" t="s">
        <v>153</v>
      </c>
      <c r="G71" s="140">
        <v>30101010</v>
      </c>
      <c r="H71" s="14">
        <v>7200000</v>
      </c>
    </row>
    <row r="72" spans="1:9" x14ac:dyDescent="0.2">
      <c r="E72" s="12" t="s">
        <v>35</v>
      </c>
      <c r="G72" s="140">
        <v>10303030</v>
      </c>
      <c r="I72" s="14">
        <v>7200000</v>
      </c>
    </row>
    <row r="73" spans="1:9" x14ac:dyDescent="0.2">
      <c r="F73" s="12" t="s">
        <v>938</v>
      </c>
    </row>
    <row r="75" spans="1:9" x14ac:dyDescent="0.2">
      <c r="A75" s="12" t="s">
        <v>569</v>
      </c>
      <c r="B75" s="12" t="s">
        <v>921</v>
      </c>
      <c r="C75" s="13" t="s">
        <v>937</v>
      </c>
      <c r="D75" s="12" t="s">
        <v>264</v>
      </c>
      <c r="G75" s="140">
        <v>50214990</v>
      </c>
      <c r="H75" s="14">
        <v>12000</v>
      </c>
    </row>
    <row r="76" spans="1:9" x14ac:dyDescent="0.2">
      <c r="E76" s="12" t="s">
        <v>109</v>
      </c>
      <c r="G76" s="140">
        <v>19901030</v>
      </c>
      <c r="I76" s="14">
        <v>12000</v>
      </c>
    </row>
    <row r="77" spans="1:9" x14ac:dyDescent="0.2">
      <c r="F77" s="12" t="s">
        <v>936</v>
      </c>
    </row>
    <row r="79" spans="1:9" x14ac:dyDescent="0.2">
      <c r="A79" s="12" t="s">
        <v>569</v>
      </c>
      <c r="B79" s="12" t="s">
        <v>921</v>
      </c>
      <c r="C79" s="13" t="s">
        <v>935</v>
      </c>
      <c r="D79" s="12" t="s">
        <v>153</v>
      </c>
      <c r="G79" s="140">
        <v>30101010</v>
      </c>
      <c r="H79" s="14">
        <v>14000</v>
      </c>
    </row>
    <row r="80" spans="1:9" x14ac:dyDescent="0.2">
      <c r="E80" s="12" t="s">
        <v>109</v>
      </c>
      <c r="G80" s="140">
        <v>19901030</v>
      </c>
      <c r="I80" s="14">
        <v>14000</v>
      </c>
    </row>
    <row r="81" spans="1:9" x14ac:dyDescent="0.2">
      <c r="F81" s="12" t="s">
        <v>934</v>
      </c>
    </row>
    <row r="83" spans="1:9" x14ac:dyDescent="0.2">
      <c r="A83" s="12" t="s">
        <v>569</v>
      </c>
      <c r="B83" s="12" t="s">
        <v>921</v>
      </c>
      <c r="C83" s="13" t="s">
        <v>933</v>
      </c>
      <c r="D83" s="12" t="s">
        <v>153</v>
      </c>
      <c r="G83" s="140">
        <v>30101010</v>
      </c>
      <c r="H83" s="14">
        <v>136718.12</v>
      </c>
    </row>
    <row r="84" spans="1:9" x14ac:dyDescent="0.2">
      <c r="E84" s="12" t="s">
        <v>109</v>
      </c>
      <c r="G84" s="140">
        <v>19901030</v>
      </c>
      <c r="I84" s="14">
        <v>136718.12</v>
      </c>
    </row>
    <row r="85" spans="1:9" x14ac:dyDescent="0.2">
      <c r="F85" s="12" t="s">
        <v>932</v>
      </c>
    </row>
    <row r="87" spans="1:9" x14ac:dyDescent="0.2">
      <c r="A87" s="12" t="s">
        <v>569</v>
      </c>
      <c r="B87" s="12" t="s">
        <v>921</v>
      </c>
      <c r="C87" s="13" t="s">
        <v>931</v>
      </c>
      <c r="D87" s="12" t="s">
        <v>153</v>
      </c>
      <c r="G87" s="140">
        <v>30101010</v>
      </c>
      <c r="H87" s="14">
        <v>15000</v>
      </c>
    </row>
    <row r="88" spans="1:9" x14ac:dyDescent="0.2">
      <c r="E88" s="12" t="s">
        <v>109</v>
      </c>
      <c r="G88" s="140">
        <v>19901030</v>
      </c>
      <c r="I88" s="14">
        <v>15000</v>
      </c>
    </row>
    <row r="89" spans="1:9" x14ac:dyDescent="0.2">
      <c r="F89" s="12" t="s">
        <v>930</v>
      </c>
    </row>
    <row r="91" spans="1:9" x14ac:dyDescent="0.2">
      <c r="A91" s="12" t="s">
        <v>569</v>
      </c>
      <c r="B91" s="12" t="s">
        <v>921</v>
      </c>
      <c r="C91" s="13" t="s">
        <v>929</v>
      </c>
      <c r="D91" s="12" t="s">
        <v>264</v>
      </c>
      <c r="G91" s="140">
        <v>50214990</v>
      </c>
      <c r="H91" s="14">
        <v>602800</v>
      </c>
    </row>
    <row r="92" spans="1:9" x14ac:dyDescent="0.2">
      <c r="E92" s="12" t="s">
        <v>109</v>
      </c>
      <c r="G92" s="140">
        <v>19901030</v>
      </c>
      <c r="I92" s="14">
        <v>602800</v>
      </c>
    </row>
    <row r="93" spans="1:9" x14ac:dyDescent="0.2">
      <c r="F93" s="12" t="s">
        <v>928</v>
      </c>
    </row>
    <row r="95" spans="1:9" x14ac:dyDescent="0.2">
      <c r="A95" s="12" t="s">
        <v>569</v>
      </c>
      <c r="B95" s="12" t="s">
        <v>921</v>
      </c>
      <c r="C95" s="13" t="s">
        <v>927</v>
      </c>
      <c r="D95" s="12" t="s">
        <v>264</v>
      </c>
      <c r="G95" s="140">
        <v>50214990</v>
      </c>
      <c r="H95" s="14">
        <v>152000</v>
      </c>
    </row>
    <row r="96" spans="1:9" x14ac:dyDescent="0.2">
      <c r="E96" s="12" t="s">
        <v>109</v>
      </c>
      <c r="G96" s="140">
        <v>19901030</v>
      </c>
      <c r="I96" s="14">
        <v>152000</v>
      </c>
    </row>
    <row r="97" spans="1:9" x14ac:dyDescent="0.2">
      <c r="F97" s="12" t="s">
        <v>926</v>
      </c>
    </row>
    <row r="99" spans="1:9" x14ac:dyDescent="0.2">
      <c r="A99" s="12" t="s">
        <v>569</v>
      </c>
      <c r="B99" s="12" t="s">
        <v>921</v>
      </c>
      <c r="C99" s="13" t="s">
        <v>925</v>
      </c>
      <c r="D99" s="12" t="s">
        <v>151</v>
      </c>
      <c r="G99" s="140">
        <v>29999990</v>
      </c>
      <c r="H99" s="14">
        <v>1245000</v>
      </c>
    </row>
    <row r="100" spans="1:9" x14ac:dyDescent="0.2">
      <c r="E100" s="12" t="s">
        <v>109</v>
      </c>
      <c r="G100" s="140">
        <v>19901030</v>
      </c>
      <c r="I100" s="14">
        <v>1245000</v>
      </c>
    </row>
    <row r="101" spans="1:9" x14ac:dyDescent="0.2">
      <c r="F101" s="12" t="s">
        <v>924</v>
      </c>
    </row>
    <row r="103" spans="1:9" x14ac:dyDescent="0.2">
      <c r="A103" s="12" t="s">
        <v>569</v>
      </c>
      <c r="B103" s="12" t="s">
        <v>921</v>
      </c>
      <c r="C103" s="13" t="s">
        <v>923</v>
      </c>
      <c r="D103" s="12" t="s">
        <v>264</v>
      </c>
      <c r="G103" s="140">
        <v>50214990</v>
      </c>
      <c r="H103" s="14">
        <v>1500000</v>
      </c>
    </row>
    <row r="104" spans="1:9" x14ac:dyDescent="0.2">
      <c r="E104" s="12" t="s">
        <v>109</v>
      </c>
      <c r="G104" s="140">
        <v>19901030</v>
      </c>
      <c r="I104" s="14">
        <v>1500000</v>
      </c>
    </row>
    <row r="105" spans="1:9" x14ac:dyDescent="0.2">
      <c r="F105" s="12" t="s">
        <v>922</v>
      </c>
    </row>
    <row r="107" spans="1:9" x14ac:dyDescent="0.2">
      <c r="A107" s="12" t="s">
        <v>569</v>
      </c>
      <c r="B107" s="12" t="s">
        <v>921</v>
      </c>
      <c r="C107" s="13" t="s">
        <v>920</v>
      </c>
      <c r="D107" s="12" t="s">
        <v>151</v>
      </c>
      <c r="G107" s="140">
        <v>29999990</v>
      </c>
      <c r="H107" s="14">
        <v>1789730</v>
      </c>
    </row>
    <row r="108" spans="1:9" x14ac:dyDescent="0.2">
      <c r="E108" s="12" t="s">
        <v>109</v>
      </c>
      <c r="G108" s="140">
        <v>19901030</v>
      </c>
      <c r="I108" s="14">
        <v>1789730</v>
      </c>
    </row>
    <row r="109" spans="1:9" x14ac:dyDescent="0.2">
      <c r="F109" s="12" t="s">
        <v>919</v>
      </c>
    </row>
    <row r="111" spans="1:9" x14ac:dyDescent="0.2">
      <c r="A111" s="12" t="s">
        <v>569</v>
      </c>
      <c r="B111" s="12" t="s">
        <v>901</v>
      </c>
      <c r="C111" s="13" t="s">
        <v>918</v>
      </c>
      <c r="D111" s="12" t="s">
        <v>153</v>
      </c>
      <c r="G111" s="140">
        <v>30101010</v>
      </c>
      <c r="H111" s="14">
        <v>87900</v>
      </c>
    </row>
    <row r="112" spans="1:9" x14ac:dyDescent="0.2">
      <c r="E112" s="12" t="s">
        <v>35</v>
      </c>
      <c r="G112" s="140">
        <v>10303030</v>
      </c>
      <c r="I112" s="14">
        <v>87900</v>
      </c>
    </row>
    <row r="113" spans="1:9" x14ac:dyDescent="0.2">
      <c r="F113" s="12" t="s">
        <v>917</v>
      </c>
    </row>
    <row r="115" spans="1:9" x14ac:dyDescent="0.2">
      <c r="A115" s="12" t="s">
        <v>569</v>
      </c>
      <c r="B115" s="12" t="s">
        <v>901</v>
      </c>
      <c r="C115" s="13" t="s">
        <v>916</v>
      </c>
      <c r="D115" s="12" t="s">
        <v>153</v>
      </c>
      <c r="G115" s="140">
        <v>30101010</v>
      </c>
      <c r="H115" s="14">
        <v>84500</v>
      </c>
    </row>
    <row r="116" spans="1:9" x14ac:dyDescent="0.2">
      <c r="E116" s="12" t="s">
        <v>35</v>
      </c>
      <c r="G116" s="140">
        <v>10303030</v>
      </c>
      <c r="I116" s="14">
        <v>84500</v>
      </c>
    </row>
    <row r="117" spans="1:9" x14ac:dyDescent="0.2">
      <c r="F117" s="12" t="s">
        <v>915</v>
      </c>
    </row>
    <row r="119" spans="1:9" x14ac:dyDescent="0.2">
      <c r="A119" s="12" t="s">
        <v>569</v>
      </c>
      <c r="B119" s="12" t="s">
        <v>901</v>
      </c>
      <c r="C119" s="13" t="s">
        <v>914</v>
      </c>
      <c r="D119" s="12" t="s">
        <v>153</v>
      </c>
      <c r="G119" s="140">
        <v>30101010</v>
      </c>
      <c r="H119" s="14">
        <v>560629</v>
      </c>
    </row>
    <row r="120" spans="1:9" x14ac:dyDescent="0.2">
      <c r="E120" s="12" t="s">
        <v>35</v>
      </c>
      <c r="G120" s="140">
        <v>10303030</v>
      </c>
      <c r="I120" s="14">
        <v>560629</v>
      </c>
    </row>
    <row r="121" spans="1:9" x14ac:dyDescent="0.2">
      <c r="F121" s="12" t="s">
        <v>913</v>
      </c>
    </row>
    <row r="123" spans="1:9" x14ac:dyDescent="0.2">
      <c r="A123" s="12" t="s">
        <v>569</v>
      </c>
      <c r="B123" s="12" t="s">
        <v>901</v>
      </c>
      <c r="C123" s="13" t="s">
        <v>912</v>
      </c>
      <c r="D123" s="12" t="s">
        <v>205</v>
      </c>
      <c r="G123" s="140">
        <v>50201010</v>
      </c>
      <c r="H123" s="14">
        <v>96410</v>
      </c>
    </row>
    <row r="124" spans="1:9" x14ac:dyDescent="0.2">
      <c r="E124" s="12" t="s">
        <v>111</v>
      </c>
      <c r="G124" s="140">
        <v>19901040</v>
      </c>
      <c r="I124" s="14">
        <v>96410</v>
      </c>
    </row>
    <row r="125" spans="1:9" x14ac:dyDescent="0.2">
      <c r="F125" s="12" t="s">
        <v>911</v>
      </c>
    </row>
    <row r="127" spans="1:9" x14ac:dyDescent="0.2">
      <c r="A127" s="12" t="s">
        <v>569</v>
      </c>
      <c r="B127" s="12" t="s">
        <v>901</v>
      </c>
      <c r="C127" s="13" t="s">
        <v>910</v>
      </c>
      <c r="D127" s="12" t="s">
        <v>218</v>
      </c>
      <c r="G127" s="140">
        <v>50203070</v>
      </c>
      <c r="H127" s="14">
        <v>1410</v>
      </c>
    </row>
    <row r="128" spans="1:9" x14ac:dyDescent="0.2">
      <c r="D128" s="12" t="s">
        <v>214</v>
      </c>
      <c r="G128" s="140">
        <v>50203050</v>
      </c>
      <c r="H128" s="14">
        <v>77223.5</v>
      </c>
    </row>
    <row r="129" spans="1:9" x14ac:dyDescent="0.2">
      <c r="D129" s="12" t="s">
        <v>222</v>
      </c>
      <c r="G129" s="140">
        <v>50203090</v>
      </c>
      <c r="H129" s="14">
        <v>1000</v>
      </c>
    </row>
    <row r="130" spans="1:9" x14ac:dyDescent="0.2">
      <c r="D130" s="12" t="s">
        <v>232</v>
      </c>
      <c r="G130" s="140">
        <v>50203990</v>
      </c>
      <c r="H130" s="14">
        <v>8383</v>
      </c>
    </row>
    <row r="131" spans="1:9" x14ac:dyDescent="0.2">
      <c r="D131" s="12" t="s">
        <v>680</v>
      </c>
      <c r="G131" s="140">
        <v>50299990</v>
      </c>
      <c r="H131" s="14">
        <v>10660</v>
      </c>
    </row>
    <row r="132" spans="1:9" x14ac:dyDescent="0.2">
      <c r="E132" s="12" t="s">
        <v>21</v>
      </c>
      <c r="G132" s="140">
        <v>10101020</v>
      </c>
      <c r="I132" s="14">
        <v>98676.5</v>
      </c>
    </row>
    <row r="133" spans="1:9" x14ac:dyDescent="0.2">
      <c r="F133" s="12" t="s">
        <v>909</v>
      </c>
    </row>
    <row r="135" spans="1:9" x14ac:dyDescent="0.2">
      <c r="A135" s="12" t="s">
        <v>569</v>
      </c>
      <c r="B135" s="12" t="s">
        <v>901</v>
      </c>
      <c r="C135" s="13" t="s">
        <v>908</v>
      </c>
      <c r="D135" s="12" t="s">
        <v>264</v>
      </c>
      <c r="G135" s="140">
        <v>50214990</v>
      </c>
      <c r="H135" s="14">
        <v>980500</v>
      </c>
    </row>
    <row r="136" spans="1:9" x14ac:dyDescent="0.2">
      <c r="E136" s="12" t="s">
        <v>109</v>
      </c>
      <c r="G136" s="140">
        <v>19901030</v>
      </c>
      <c r="I136" s="14">
        <v>980500</v>
      </c>
    </row>
    <row r="137" spans="1:9" x14ac:dyDescent="0.2">
      <c r="F137" s="12" t="s">
        <v>907</v>
      </c>
    </row>
    <row r="139" spans="1:9" x14ac:dyDescent="0.2">
      <c r="A139" s="12" t="s">
        <v>569</v>
      </c>
      <c r="B139" s="12" t="s">
        <v>901</v>
      </c>
      <c r="C139" s="13" t="s">
        <v>906</v>
      </c>
      <c r="D139" s="12" t="s">
        <v>264</v>
      </c>
      <c r="G139" s="140">
        <v>50214990</v>
      </c>
      <c r="H139" s="14">
        <v>772300</v>
      </c>
    </row>
    <row r="140" spans="1:9" x14ac:dyDescent="0.2">
      <c r="E140" s="12" t="s">
        <v>109</v>
      </c>
      <c r="G140" s="140">
        <v>19901030</v>
      </c>
      <c r="I140" s="14">
        <v>772300</v>
      </c>
    </row>
    <row r="141" spans="1:9" x14ac:dyDescent="0.2">
      <c r="F141" s="12" t="s">
        <v>905</v>
      </c>
    </row>
    <row r="143" spans="1:9" x14ac:dyDescent="0.2">
      <c r="A143" s="12" t="s">
        <v>569</v>
      </c>
      <c r="B143" s="12" t="s">
        <v>901</v>
      </c>
      <c r="C143" s="13" t="s">
        <v>904</v>
      </c>
      <c r="D143" s="12" t="s">
        <v>903</v>
      </c>
      <c r="G143" s="140">
        <v>50213040</v>
      </c>
      <c r="H143" s="14">
        <v>112902.13</v>
      </c>
    </row>
    <row r="144" spans="1:9" x14ac:dyDescent="0.2">
      <c r="E144" s="12" t="s">
        <v>109</v>
      </c>
      <c r="G144" s="140">
        <v>19901030</v>
      </c>
      <c r="I144" s="14">
        <v>112902.13</v>
      </c>
    </row>
    <row r="145" spans="1:9" x14ac:dyDescent="0.2">
      <c r="F145" s="12" t="s">
        <v>902</v>
      </c>
    </row>
    <row r="147" spans="1:9" x14ac:dyDescent="0.2">
      <c r="A147" s="12" t="s">
        <v>569</v>
      </c>
      <c r="B147" s="12" t="s">
        <v>901</v>
      </c>
      <c r="C147" s="13" t="s">
        <v>900</v>
      </c>
      <c r="D147" s="12" t="s">
        <v>151</v>
      </c>
      <c r="G147" s="140">
        <v>29999990</v>
      </c>
      <c r="H147" s="14">
        <v>1572000</v>
      </c>
    </row>
    <row r="148" spans="1:9" x14ac:dyDescent="0.2">
      <c r="E148" s="12" t="s">
        <v>109</v>
      </c>
      <c r="G148" s="140">
        <v>19901030</v>
      </c>
      <c r="I148" s="14">
        <v>1572000</v>
      </c>
    </row>
    <row r="149" spans="1:9" x14ac:dyDescent="0.2">
      <c r="F149" s="12" t="s">
        <v>899</v>
      </c>
    </row>
    <row r="151" spans="1:9" x14ac:dyDescent="0.2">
      <c r="A151" s="12" t="s">
        <v>569</v>
      </c>
      <c r="B151" s="12" t="s">
        <v>896</v>
      </c>
      <c r="C151" s="13" t="s">
        <v>898</v>
      </c>
      <c r="D151" s="12" t="s">
        <v>264</v>
      </c>
      <c r="G151" s="140">
        <v>50214990</v>
      </c>
      <c r="H151" s="14">
        <v>392500</v>
      </c>
    </row>
    <row r="152" spans="1:9" x14ac:dyDescent="0.2">
      <c r="E152" s="12" t="s">
        <v>109</v>
      </c>
      <c r="G152" s="140">
        <v>19901030</v>
      </c>
      <c r="I152" s="14">
        <v>392500</v>
      </c>
    </row>
    <row r="153" spans="1:9" x14ac:dyDescent="0.2">
      <c r="F153" s="12" t="s">
        <v>897</v>
      </c>
    </row>
    <row r="155" spans="1:9" x14ac:dyDescent="0.2">
      <c r="A155" s="12" t="s">
        <v>569</v>
      </c>
      <c r="B155" s="12" t="s">
        <v>896</v>
      </c>
      <c r="C155" s="13" t="s">
        <v>895</v>
      </c>
      <c r="D155" s="12" t="s">
        <v>264</v>
      </c>
      <c r="G155" s="140">
        <v>50214990</v>
      </c>
      <c r="H155" s="14">
        <v>1016500</v>
      </c>
    </row>
    <row r="156" spans="1:9" x14ac:dyDescent="0.2">
      <c r="E156" s="12" t="s">
        <v>109</v>
      </c>
      <c r="G156" s="140">
        <v>19901030</v>
      </c>
      <c r="I156" s="14">
        <v>1016500</v>
      </c>
    </row>
    <row r="157" spans="1:9" x14ac:dyDescent="0.2">
      <c r="F157" s="12" t="s">
        <v>894</v>
      </c>
    </row>
    <row r="159" spans="1:9" x14ac:dyDescent="0.2">
      <c r="A159" s="12" t="s">
        <v>569</v>
      </c>
      <c r="B159" s="12" t="s">
        <v>821</v>
      </c>
      <c r="C159" s="13" t="s">
        <v>893</v>
      </c>
      <c r="D159" s="12" t="s">
        <v>153</v>
      </c>
      <c r="G159" s="140">
        <v>30101010</v>
      </c>
      <c r="H159" s="14">
        <v>413448.5</v>
      </c>
    </row>
    <row r="160" spans="1:9" x14ac:dyDescent="0.2">
      <c r="E160" s="12" t="s">
        <v>109</v>
      </c>
      <c r="G160" s="140">
        <v>19901030</v>
      </c>
      <c r="I160" s="14">
        <v>413448.5</v>
      </c>
    </row>
    <row r="161" spans="1:9" x14ac:dyDescent="0.2">
      <c r="F161" s="12" t="s">
        <v>892</v>
      </c>
    </row>
    <row r="163" spans="1:9" x14ac:dyDescent="0.2">
      <c r="A163" s="12" t="s">
        <v>569</v>
      </c>
      <c r="B163" s="12" t="s">
        <v>821</v>
      </c>
      <c r="C163" s="13" t="s">
        <v>891</v>
      </c>
      <c r="D163" s="12" t="s">
        <v>153</v>
      </c>
      <c r="G163" s="140">
        <v>30101010</v>
      </c>
      <c r="H163" s="14">
        <v>199512</v>
      </c>
    </row>
    <row r="164" spans="1:9" x14ac:dyDescent="0.2">
      <c r="E164" s="12" t="s">
        <v>109</v>
      </c>
      <c r="G164" s="140">
        <v>19901030</v>
      </c>
      <c r="I164" s="14">
        <v>199512</v>
      </c>
    </row>
    <row r="165" spans="1:9" x14ac:dyDescent="0.2">
      <c r="F165" s="12" t="s">
        <v>890</v>
      </c>
    </row>
    <row r="167" spans="1:9" x14ac:dyDescent="0.2">
      <c r="A167" s="12" t="s">
        <v>569</v>
      </c>
      <c r="B167" s="12" t="s">
        <v>821</v>
      </c>
      <c r="C167" s="13" t="s">
        <v>889</v>
      </c>
      <c r="D167" s="12" t="s">
        <v>153</v>
      </c>
      <c r="G167" s="140">
        <v>30101010</v>
      </c>
      <c r="H167" s="14">
        <v>309056</v>
      </c>
    </row>
    <row r="168" spans="1:9" x14ac:dyDescent="0.2">
      <c r="E168" s="12" t="s">
        <v>109</v>
      </c>
      <c r="G168" s="140">
        <v>19901030</v>
      </c>
      <c r="I168" s="14">
        <v>309056</v>
      </c>
    </row>
    <row r="169" spans="1:9" x14ac:dyDescent="0.2">
      <c r="F169" s="12" t="s">
        <v>888</v>
      </c>
    </row>
    <row r="171" spans="1:9" x14ac:dyDescent="0.2">
      <c r="A171" s="12" t="s">
        <v>569</v>
      </c>
      <c r="B171" s="12" t="s">
        <v>821</v>
      </c>
      <c r="C171" s="13" t="s">
        <v>887</v>
      </c>
      <c r="D171" s="12" t="s">
        <v>153</v>
      </c>
      <c r="G171" s="140">
        <v>30101010</v>
      </c>
      <c r="H171" s="14">
        <v>131352</v>
      </c>
    </row>
    <row r="172" spans="1:9" x14ac:dyDescent="0.2">
      <c r="E172" s="12" t="s">
        <v>109</v>
      </c>
      <c r="G172" s="140">
        <v>19901030</v>
      </c>
      <c r="I172" s="14">
        <v>131352</v>
      </c>
    </row>
    <row r="173" spans="1:9" x14ac:dyDescent="0.2">
      <c r="F173" s="12" t="s">
        <v>886</v>
      </c>
    </row>
    <row r="175" spans="1:9" x14ac:dyDescent="0.2">
      <c r="A175" s="12" t="s">
        <v>569</v>
      </c>
      <c r="B175" s="12" t="s">
        <v>821</v>
      </c>
      <c r="C175" s="13" t="s">
        <v>885</v>
      </c>
      <c r="D175" s="12" t="s">
        <v>153</v>
      </c>
      <c r="G175" s="140">
        <v>30101010</v>
      </c>
      <c r="H175" s="14">
        <v>93184</v>
      </c>
    </row>
    <row r="176" spans="1:9" x14ac:dyDescent="0.2">
      <c r="E176" s="12" t="s">
        <v>109</v>
      </c>
      <c r="G176" s="140">
        <v>19901030</v>
      </c>
      <c r="I176" s="14">
        <v>93184</v>
      </c>
    </row>
    <row r="177" spans="1:9" x14ac:dyDescent="0.2">
      <c r="F177" s="12" t="s">
        <v>884</v>
      </c>
    </row>
    <row r="179" spans="1:9" x14ac:dyDescent="0.2">
      <c r="A179" s="12" t="s">
        <v>569</v>
      </c>
      <c r="B179" s="12" t="s">
        <v>821</v>
      </c>
      <c r="C179" s="13" t="s">
        <v>883</v>
      </c>
      <c r="D179" s="12" t="s">
        <v>153</v>
      </c>
      <c r="G179" s="140">
        <v>30101010</v>
      </c>
      <c r="H179" s="14">
        <v>109616</v>
      </c>
    </row>
    <row r="180" spans="1:9" x14ac:dyDescent="0.2">
      <c r="E180" s="12" t="s">
        <v>109</v>
      </c>
      <c r="G180" s="140">
        <v>19901030</v>
      </c>
      <c r="I180" s="14">
        <v>109616</v>
      </c>
    </row>
    <row r="181" spans="1:9" x14ac:dyDescent="0.2">
      <c r="F181" s="12" t="s">
        <v>882</v>
      </c>
    </row>
    <row r="183" spans="1:9" x14ac:dyDescent="0.2">
      <c r="A183" s="12" t="s">
        <v>569</v>
      </c>
      <c r="B183" s="12" t="s">
        <v>821</v>
      </c>
      <c r="C183" s="13" t="s">
        <v>881</v>
      </c>
      <c r="D183" s="12" t="s">
        <v>153</v>
      </c>
      <c r="G183" s="140">
        <v>30101010</v>
      </c>
      <c r="H183" s="14">
        <v>27320</v>
      </c>
    </row>
    <row r="184" spans="1:9" x14ac:dyDescent="0.2">
      <c r="E184" s="12" t="s">
        <v>109</v>
      </c>
      <c r="G184" s="140">
        <v>19901030</v>
      </c>
      <c r="I184" s="14">
        <v>27320</v>
      </c>
    </row>
    <row r="185" spans="1:9" x14ac:dyDescent="0.2">
      <c r="F185" s="12" t="s">
        <v>880</v>
      </c>
    </row>
    <row r="187" spans="1:9" x14ac:dyDescent="0.2">
      <c r="A187" s="12" t="s">
        <v>569</v>
      </c>
      <c r="B187" s="12" t="s">
        <v>821</v>
      </c>
      <c r="C187" s="13" t="s">
        <v>879</v>
      </c>
      <c r="D187" s="12" t="s">
        <v>153</v>
      </c>
      <c r="G187" s="140">
        <v>30101010</v>
      </c>
      <c r="H187" s="14">
        <v>106080</v>
      </c>
    </row>
    <row r="188" spans="1:9" x14ac:dyDescent="0.2">
      <c r="E188" s="12" t="s">
        <v>109</v>
      </c>
      <c r="G188" s="140">
        <v>19901030</v>
      </c>
      <c r="I188" s="14">
        <v>106080</v>
      </c>
    </row>
    <row r="189" spans="1:9" x14ac:dyDescent="0.2">
      <c r="F189" s="12" t="s">
        <v>878</v>
      </c>
    </row>
    <row r="191" spans="1:9" x14ac:dyDescent="0.2">
      <c r="A191" s="12" t="s">
        <v>569</v>
      </c>
      <c r="B191" s="12" t="s">
        <v>821</v>
      </c>
      <c r="C191" s="13" t="s">
        <v>877</v>
      </c>
      <c r="D191" s="12" t="s">
        <v>153</v>
      </c>
      <c r="G191" s="140">
        <v>30101010</v>
      </c>
      <c r="H191" s="14">
        <v>117444</v>
      </c>
    </row>
    <row r="192" spans="1:9" x14ac:dyDescent="0.2">
      <c r="E192" s="12" t="s">
        <v>109</v>
      </c>
      <c r="G192" s="140">
        <v>19901030</v>
      </c>
      <c r="I192" s="14">
        <v>117444</v>
      </c>
    </row>
    <row r="193" spans="1:9" x14ac:dyDescent="0.2">
      <c r="F193" s="12" t="s">
        <v>876</v>
      </c>
    </row>
    <row r="195" spans="1:9" x14ac:dyDescent="0.2">
      <c r="A195" s="12" t="s">
        <v>569</v>
      </c>
      <c r="B195" s="12" t="s">
        <v>821</v>
      </c>
      <c r="C195" s="13" t="s">
        <v>875</v>
      </c>
      <c r="D195" s="12" t="s">
        <v>153</v>
      </c>
      <c r="G195" s="140">
        <v>30101010</v>
      </c>
      <c r="H195" s="14">
        <v>58651</v>
      </c>
    </row>
    <row r="196" spans="1:9" x14ac:dyDescent="0.2">
      <c r="E196" s="12" t="s">
        <v>109</v>
      </c>
      <c r="G196" s="140">
        <v>19901030</v>
      </c>
      <c r="I196" s="14">
        <v>58651</v>
      </c>
    </row>
    <row r="197" spans="1:9" x14ac:dyDescent="0.2">
      <c r="F197" s="12" t="s">
        <v>874</v>
      </c>
    </row>
    <row r="199" spans="1:9" x14ac:dyDescent="0.2">
      <c r="A199" s="12" t="s">
        <v>569</v>
      </c>
      <c r="B199" s="12" t="s">
        <v>821</v>
      </c>
      <c r="C199" s="13" t="s">
        <v>873</v>
      </c>
      <c r="D199" s="12" t="s">
        <v>153</v>
      </c>
      <c r="G199" s="140">
        <v>30101010</v>
      </c>
      <c r="H199" s="14">
        <v>159485.5</v>
      </c>
    </row>
    <row r="200" spans="1:9" x14ac:dyDescent="0.2">
      <c r="E200" s="12" t="s">
        <v>109</v>
      </c>
      <c r="G200" s="140">
        <v>19901030</v>
      </c>
      <c r="I200" s="14">
        <v>159485.5</v>
      </c>
    </row>
    <row r="201" spans="1:9" x14ac:dyDescent="0.2">
      <c r="F201" s="12" t="s">
        <v>872</v>
      </c>
    </row>
    <row r="203" spans="1:9" x14ac:dyDescent="0.2">
      <c r="A203" s="12" t="s">
        <v>569</v>
      </c>
      <c r="B203" s="12" t="s">
        <v>821</v>
      </c>
      <c r="C203" s="13" t="s">
        <v>871</v>
      </c>
      <c r="D203" s="12" t="s">
        <v>153</v>
      </c>
      <c r="G203" s="140">
        <v>30101010</v>
      </c>
      <c r="H203" s="14">
        <v>213507</v>
      </c>
    </row>
    <row r="204" spans="1:9" x14ac:dyDescent="0.2">
      <c r="E204" s="12" t="s">
        <v>109</v>
      </c>
      <c r="G204" s="140">
        <v>19901030</v>
      </c>
      <c r="I204" s="14">
        <v>213507</v>
      </c>
    </row>
    <row r="205" spans="1:9" x14ac:dyDescent="0.2">
      <c r="F205" s="12" t="s">
        <v>870</v>
      </c>
    </row>
    <row r="207" spans="1:9" x14ac:dyDescent="0.2">
      <c r="A207" s="12" t="s">
        <v>569</v>
      </c>
      <c r="B207" s="12" t="s">
        <v>821</v>
      </c>
      <c r="C207" s="13" t="s">
        <v>869</v>
      </c>
      <c r="D207" s="12" t="s">
        <v>153</v>
      </c>
      <c r="G207" s="140">
        <v>30101010</v>
      </c>
      <c r="H207" s="14">
        <v>95812.5</v>
      </c>
    </row>
    <row r="208" spans="1:9" x14ac:dyDescent="0.2">
      <c r="E208" s="12" t="s">
        <v>109</v>
      </c>
      <c r="G208" s="140">
        <v>19901030</v>
      </c>
      <c r="I208" s="14">
        <v>95812.5</v>
      </c>
    </row>
    <row r="209" spans="1:9" x14ac:dyDescent="0.2">
      <c r="F209" s="12" t="s">
        <v>868</v>
      </c>
    </row>
    <row r="211" spans="1:9" x14ac:dyDescent="0.2">
      <c r="A211" s="12" t="s">
        <v>569</v>
      </c>
      <c r="B211" s="12" t="s">
        <v>821</v>
      </c>
      <c r="C211" s="13" t="s">
        <v>867</v>
      </c>
      <c r="D211" s="12" t="s">
        <v>153</v>
      </c>
      <c r="G211" s="140">
        <v>30101010</v>
      </c>
      <c r="H211" s="14">
        <v>75187.5</v>
      </c>
    </row>
    <row r="212" spans="1:9" x14ac:dyDescent="0.2">
      <c r="E212" s="12" t="s">
        <v>109</v>
      </c>
      <c r="G212" s="140">
        <v>19901030</v>
      </c>
      <c r="I212" s="14">
        <v>75187.5</v>
      </c>
    </row>
    <row r="213" spans="1:9" x14ac:dyDescent="0.2">
      <c r="F213" s="12" t="s">
        <v>866</v>
      </c>
    </row>
    <row r="215" spans="1:9" x14ac:dyDescent="0.2">
      <c r="A215" s="12" t="s">
        <v>569</v>
      </c>
      <c r="B215" s="12" t="s">
        <v>821</v>
      </c>
      <c r="C215" s="13" t="s">
        <v>865</v>
      </c>
      <c r="D215" s="12" t="s">
        <v>153</v>
      </c>
      <c r="G215" s="140">
        <v>30101010</v>
      </c>
      <c r="H215" s="14">
        <v>60375</v>
      </c>
    </row>
    <row r="216" spans="1:9" x14ac:dyDescent="0.2">
      <c r="E216" s="12" t="s">
        <v>109</v>
      </c>
      <c r="G216" s="140">
        <v>19901030</v>
      </c>
      <c r="I216" s="14">
        <v>60375</v>
      </c>
    </row>
    <row r="217" spans="1:9" x14ac:dyDescent="0.2">
      <c r="F217" s="12" t="s">
        <v>864</v>
      </c>
    </row>
    <row r="219" spans="1:9" x14ac:dyDescent="0.2">
      <c r="A219" s="12" t="s">
        <v>569</v>
      </c>
      <c r="B219" s="12" t="s">
        <v>821</v>
      </c>
      <c r="C219" s="13" t="s">
        <v>863</v>
      </c>
      <c r="D219" s="12" t="s">
        <v>153</v>
      </c>
      <c r="G219" s="140">
        <v>30101010</v>
      </c>
      <c r="H219" s="14">
        <v>195375</v>
      </c>
    </row>
    <row r="220" spans="1:9" x14ac:dyDescent="0.2">
      <c r="E220" s="12" t="s">
        <v>109</v>
      </c>
      <c r="G220" s="140">
        <v>19901030</v>
      </c>
      <c r="I220" s="14">
        <v>195375</v>
      </c>
    </row>
    <row r="221" spans="1:9" x14ac:dyDescent="0.2">
      <c r="F221" s="12" t="s">
        <v>862</v>
      </c>
    </row>
    <row r="223" spans="1:9" x14ac:dyDescent="0.2">
      <c r="A223" s="12" t="s">
        <v>569</v>
      </c>
      <c r="B223" s="12" t="s">
        <v>821</v>
      </c>
      <c r="C223" s="13" t="s">
        <v>861</v>
      </c>
      <c r="D223" s="12" t="s">
        <v>153</v>
      </c>
      <c r="G223" s="140">
        <v>30101010</v>
      </c>
      <c r="H223" s="14">
        <v>240030</v>
      </c>
    </row>
    <row r="224" spans="1:9" x14ac:dyDescent="0.2">
      <c r="E224" s="12" t="s">
        <v>109</v>
      </c>
      <c r="G224" s="140">
        <v>19901030</v>
      </c>
      <c r="I224" s="14">
        <v>240030</v>
      </c>
    </row>
    <row r="225" spans="1:9" x14ac:dyDescent="0.2">
      <c r="F225" s="12" t="s">
        <v>860</v>
      </c>
    </row>
    <row r="227" spans="1:9" x14ac:dyDescent="0.2">
      <c r="A227" s="12" t="s">
        <v>569</v>
      </c>
      <c r="B227" s="12" t="s">
        <v>821</v>
      </c>
      <c r="C227" s="13" t="s">
        <v>859</v>
      </c>
      <c r="D227" s="12" t="s">
        <v>153</v>
      </c>
      <c r="G227" s="140">
        <v>30101010</v>
      </c>
      <c r="H227" s="14">
        <v>152812.5</v>
      </c>
    </row>
    <row r="228" spans="1:9" x14ac:dyDescent="0.2">
      <c r="E228" s="12" t="s">
        <v>109</v>
      </c>
      <c r="G228" s="140">
        <v>19901030</v>
      </c>
      <c r="I228" s="14">
        <v>152812.5</v>
      </c>
    </row>
    <row r="229" spans="1:9" x14ac:dyDescent="0.2">
      <c r="F229" s="12" t="s">
        <v>858</v>
      </c>
    </row>
    <row r="231" spans="1:9" x14ac:dyDescent="0.2">
      <c r="A231" s="12" t="s">
        <v>569</v>
      </c>
      <c r="B231" s="12" t="s">
        <v>821</v>
      </c>
      <c r="C231" s="13" t="s">
        <v>857</v>
      </c>
      <c r="D231" s="12" t="s">
        <v>153</v>
      </c>
      <c r="G231" s="140">
        <v>30101010</v>
      </c>
      <c r="H231" s="14">
        <v>274926</v>
      </c>
    </row>
    <row r="232" spans="1:9" x14ac:dyDescent="0.2">
      <c r="E232" s="12" t="s">
        <v>109</v>
      </c>
      <c r="G232" s="140">
        <v>19901030</v>
      </c>
      <c r="I232" s="14">
        <v>274926</v>
      </c>
    </row>
    <row r="233" spans="1:9" x14ac:dyDescent="0.2">
      <c r="F233" s="12" t="s">
        <v>856</v>
      </c>
    </row>
    <row r="235" spans="1:9" x14ac:dyDescent="0.2">
      <c r="A235" s="12" t="s">
        <v>569</v>
      </c>
      <c r="B235" s="12" t="s">
        <v>821</v>
      </c>
      <c r="C235" s="13" t="s">
        <v>855</v>
      </c>
      <c r="D235" s="12" t="s">
        <v>153</v>
      </c>
      <c r="G235" s="140">
        <v>30101010</v>
      </c>
      <c r="H235" s="14">
        <v>231750</v>
      </c>
    </row>
    <row r="236" spans="1:9" x14ac:dyDescent="0.2">
      <c r="E236" s="12" t="s">
        <v>109</v>
      </c>
      <c r="G236" s="140">
        <v>19901030</v>
      </c>
      <c r="I236" s="14">
        <v>231750</v>
      </c>
    </row>
    <row r="237" spans="1:9" x14ac:dyDescent="0.2">
      <c r="F237" s="12" t="s">
        <v>854</v>
      </c>
    </row>
    <row r="239" spans="1:9" x14ac:dyDescent="0.2">
      <c r="A239" s="12" t="s">
        <v>569</v>
      </c>
      <c r="B239" s="12" t="s">
        <v>821</v>
      </c>
      <c r="C239" s="13" t="s">
        <v>853</v>
      </c>
      <c r="D239" s="12" t="s">
        <v>153</v>
      </c>
      <c r="G239" s="140">
        <v>30101010</v>
      </c>
      <c r="H239" s="14">
        <v>164942</v>
      </c>
    </row>
    <row r="240" spans="1:9" x14ac:dyDescent="0.2">
      <c r="E240" s="12" t="s">
        <v>109</v>
      </c>
      <c r="G240" s="140">
        <v>19901030</v>
      </c>
      <c r="I240" s="14">
        <v>164942</v>
      </c>
    </row>
    <row r="241" spans="1:9" x14ac:dyDescent="0.2">
      <c r="F241" s="12" t="s">
        <v>852</v>
      </c>
    </row>
    <row r="243" spans="1:9" x14ac:dyDescent="0.2">
      <c r="A243" s="12" t="s">
        <v>569</v>
      </c>
      <c r="B243" s="12" t="s">
        <v>821</v>
      </c>
      <c r="C243" s="13" t="s">
        <v>851</v>
      </c>
      <c r="D243" s="12" t="s">
        <v>153</v>
      </c>
      <c r="G243" s="140">
        <v>30101010</v>
      </c>
      <c r="H243" s="14">
        <v>156400</v>
      </c>
    </row>
    <row r="244" spans="1:9" x14ac:dyDescent="0.2">
      <c r="E244" s="12" t="s">
        <v>109</v>
      </c>
      <c r="G244" s="140">
        <v>19901030</v>
      </c>
      <c r="I244" s="14">
        <v>156400</v>
      </c>
    </row>
    <row r="245" spans="1:9" x14ac:dyDescent="0.2">
      <c r="F245" s="12" t="s">
        <v>850</v>
      </c>
    </row>
    <row r="247" spans="1:9" x14ac:dyDescent="0.2">
      <c r="A247" s="12" t="s">
        <v>569</v>
      </c>
      <c r="B247" s="12" t="s">
        <v>821</v>
      </c>
      <c r="C247" s="13" t="s">
        <v>849</v>
      </c>
      <c r="D247" s="12" t="s">
        <v>153</v>
      </c>
      <c r="G247" s="140">
        <v>30101010</v>
      </c>
      <c r="H247" s="14">
        <v>169308</v>
      </c>
    </row>
    <row r="248" spans="1:9" x14ac:dyDescent="0.2">
      <c r="E248" s="12" t="s">
        <v>109</v>
      </c>
      <c r="G248" s="140">
        <v>19901030</v>
      </c>
      <c r="I248" s="14">
        <v>169308</v>
      </c>
    </row>
    <row r="249" spans="1:9" x14ac:dyDescent="0.2">
      <c r="F249" s="12" t="s">
        <v>848</v>
      </c>
    </row>
    <row r="251" spans="1:9" x14ac:dyDescent="0.2">
      <c r="A251" s="12" t="s">
        <v>569</v>
      </c>
      <c r="B251" s="12" t="s">
        <v>821</v>
      </c>
      <c r="C251" s="13" t="s">
        <v>847</v>
      </c>
      <c r="D251" s="12" t="s">
        <v>153</v>
      </c>
      <c r="G251" s="140">
        <v>30101010</v>
      </c>
      <c r="H251" s="14">
        <v>127413</v>
      </c>
    </row>
    <row r="252" spans="1:9" x14ac:dyDescent="0.2">
      <c r="E252" s="12" t="s">
        <v>109</v>
      </c>
      <c r="G252" s="140">
        <v>19901030</v>
      </c>
      <c r="I252" s="14">
        <v>127413</v>
      </c>
    </row>
    <row r="253" spans="1:9" x14ac:dyDescent="0.2">
      <c r="F253" s="12" t="s">
        <v>846</v>
      </c>
    </row>
    <row r="255" spans="1:9" x14ac:dyDescent="0.2">
      <c r="A255" s="12" t="s">
        <v>569</v>
      </c>
      <c r="B255" s="12" t="s">
        <v>821</v>
      </c>
      <c r="C255" s="13" t="s">
        <v>845</v>
      </c>
      <c r="D255" s="12" t="s">
        <v>153</v>
      </c>
      <c r="G255" s="140">
        <v>30101010</v>
      </c>
      <c r="H255" s="14">
        <v>191724</v>
      </c>
    </row>
    <row r="256" spans="1:9" x14ac:dyDescent="0.2">
      <c r="E256" s="12" t="s">
        <v>109</v>
      </c>
      <c r="G256" s="140">
        <v>19901030</v>
      </c>
      <c r="I256" s="14">
        <v>191724</v>
      </c>
    </row>
    <row r="257" spans="1:9" x14ac:dyDescent="0.2">
      <c r="F257" s="12" t="s">
        <v>844</v>
      </c>
    </row>
    <row r="259" spans="1:9" x14ac:dyDescent="0.2">
      <c r="A259" s="12" t="s">
        <v>569</v>
      </c>
      <c r="B259" s="12" t="s">
        <v>821</v>
      </c>
      <c r="C259" s="13" t="s">
        <v>843</v>
      </c>
      <c r="D259" s="12" t="s">
        <v>153</v>
      </c>
      <c r="G259" s="140">
        <v>30101010</v>
      </c>
      <c r="H259" s="14">
        <v>133135.5</v>
      </c>
    </row>
    <row r="260" spans="1:9" x14ac:dyDescent="0.2">
      <c r="E260" s="12" t="s">
        <v>109</v>
      </c>
      <c r="G260" s="140">
        <v>19901030</v>
      </c>
      <c r="I260" s="14">
        <v>133135.5</v>
      </c>
    </row>
    <row r="261" spans="1:9" x14ac:dyDescent="0.2">
      <c r="F261" s="12" t="s">
        <v>842</v>
      </c>
    </row>
    <row r="263" spans="1:9" x14ac:dyDescent="0.2">
      <c r="A263" s="12" t="s">
        <v>569</v>
      </c>
      <c r="B263" s="12" t="s">
        <v>821</v>
      </c>
      <c r="C263" s="13" t="s">
        <v>841</v>
      </c>
      <c r="D263" s="12" t="s">
        <v>153</v>
      </c>
      <c r="G263" s="140">
        <v>30101010</v>
      </c>
      <c r="H263" s="14">
        <v>950</v>
      </c>
    </row>
    <row r="264" spans="1:9" x14ac:dyDescent="0.2">
      <c r="D264" s="12" t="s">
        <v>264</v>
      </c>
      <c r="G264" s="140">
        <v>50214990</v>
      </c>
      <c r="H264" s="14">
        <v>129200</v>
      </c>
    </row>
    <row r="265" spans="1:9" x14ac:dyDescent="0.2">
      <c r="E265" s="12" t="s">
        <v>109</v>
      </c>
      <c r="G265" s="140">
        <v>19901030</v>
      </c>
      <c r="I265" s="14">
        <v>130150</v>
      </c>
    </row>
    <row r="266" spans="1:9" x14ac:dyDescent="0.2">
      <c r="F266" s="12" t="s">
        <v>840</v>
      </c>
    </row>
    <row r="268" spans="1:9" x14ac:dyDescent="0.2">
      <c r="A268" s="12" t="s">
        <v>569</v>
      </c>
      <c r="B268" s="12" t="s">
        <v>821</v>
      </c>
      <c r="C268" s="13" t="s">
        <v>839</v>
      </c>
      <c r="D268" s="12" t="s">
        <v>264</v>
      </c>
      <c r="G268" s="140">
        <v>50214990</v>
      </c>
      <c r="H268" s="14">
        <v>94460.5</v>
      </c>
    </row>
    <row r="269" spans="1:9" x14ac:dyDescent="0.2">
      <c r="E269" s="12" t="s">
        <v>109</v>
      </c>
      <c r="G269" s="140">
        <v>19901030</v>
      </c>
      <c r="I269" s="14">
        <v>94460.5</v>
      </c>
    </row>
    <row r="270" spans="1:9" x14ac:dyDescent="0.2">
      <c r="F270" s="12" t="s">
        <v>838</v>
      </c>
    </row>
    <row r="272" spans="1:9" x14ac:dyDescent="0.2">
      <c r="A272" s="12" t="s">
        <v>569</v>
      </c>
      <c r="B272" s="12" t="s">
        <v>821</v>
      </c>
      <c r="C272" s="13" t="s">
        <v>837</v>
      </c>
      <c r="D272" s="12" t="s">
        <v>153</v>
      </c>
      <c r="G272" s="140">
        <v>30101010</v>
      </c>
      <c r="H272" s="14">
        <v>1158</v>
      </c>
    </row>
    <row r="273" spans="1:9" x14ac:dyDescent="0.2">
      <c r="D273" s="12" t="s">
        <v>264</v>
      </c>
      <c r="G273" s="140">
        <v>50214990</v>
      </c>
      <c r="H273" s="14">
        <v>104992</v>
      </c>
    </row>
    <row r="274" spans="1:9" x14ac:dyDescent="0.2">
      <c r="E274" s="12" t="s">
        <v>109</v>
      </c>
      <c r="G274" s="140">
        <v>19901030</v>
      </c>
      <c r="I274" s="14">
        <v>106150</v>
      </c>
    </row>
    <row r="275" spans="1:9" x14ac:dyDescent="0.2">
      <c r="F275" s="12" t="s">
        <v>836</v>
      </c>
    </row>
    <row r="277" spans="1:9" x14ac:dyDescent="0.2">
      <c r="A277" s="12" t="s">
        <v>569</v>
      </c>
      <c r="B277" s="12" t="s">
        <v>821</v>
      </c>
      <c r="C277" s="13" t="s">
        <v>835</v>
      </c>
      <c r="D277" s="12" t="s">
        <v>264</v>
      </c>
      <c r="G277" s="140">
        <v>50214990</v>
      </c>
      <c r="H277" s="14">
        <v>106352</v>
      </c>
    </row>
    <row r="278" spans="1:9" x14ac:dyDescent="0.2">
      <c r="E278" s="12" t="s">
        <v>109</v>
      </c>
      <c r="G278" s="140">
        <v>19901030</v>
      </c>
      <c r="I278" s="14">
        <v>106352</v>
      </c>
    </row>
    <row r="279" spans="1:9" x14ac:dyDescent="0.2">
      <c r="F279" s="12" t="s">
        <v>834</v>
      </c>
    </row>
    <row r="281" spans="1:9" x14ac:dyDescent="0.2">
      <c r="A281" s="12" t="s">
        <v>569</v>
      </c>
      <c r="B281" s="12" t="s">
        <v>821</v>
      </c>
      <c r="C281" s="13" t="s">
        <v>833</v>
      </c>
      <c r="D281" s="12" t="s">
        <v>264</v>
      </c>
      <c r="G281" s="140">
        <v>50214990</v>
      </c>
      <c r="H281" s="14">
        <v>98736</v>
      </c>
    </row>
    <row r="282" spans="1:9" x14ac:dyDescent="0.2">
      <c r="E282" s="12" t="s">
        <v>109</v>
      </c>
      <c r="G282" s="140">
        <v>19901030</v>
      </c>
      <c r="I282" s="14">
        <v>98736</v>
      </c>
    </row>
    <row r="283" spans="1:9" x14ac:dyDescent="0.2">
      <c r="F283" s="12" t="s">
        <v>832</v>
      </c>
    </row>
    <row r="285" spans="1:9" x14ac:dyDescent="0.2">
      <c r="A285" s="12" t="s">
        <v>569</v>
      </c>
      <c r="B285" s="12" t="s">
        <v>821</v>
      </c>
      <c r="C285" s="13" t="s">
        <v>831</v>
      </c>
      <c r="D285" s="12" t="s">
        <v>264</v>
      </c>
      <c r="G285" s="140">
        <v>50214990</v>
      </c>
      <c r="H285" s="14">
        <v>44688</v>
      </c>
    </row>
    <row r="286" spans="1:9" x14ac:dyDescent="0.2">
      <c r="E286" s="12" t="s">
        <v>109</v>
      </c>
      <c r="G286" s="140">
        <v>19901030</v>
      </c>
      <c r="I286" s="14">
        <v>44688</v>
      </c>
    </row>
    <row r="287" spans="1:9" x14ac:dyDescent="0.2">
      <c r="F287" s="12" t="s">
        <v>830</v>
      </c>
    </row>
    <row r="289" spans="1:9" x14ac:dyDescent="0.2">
      <c r="A289" s="12" t="s">
        <v>569</v>
      </c>
      <c r="B289" s="12" t="s">
        <v>821</v>
      </c>
      <c r="C289" s="13" t="s">
        <v>829</v>
      </c>
      <c r="D289" s="12" t="s">
        <v>264</v>
      </c>
      <c r="G289" s="140">
        <v>50214990</v>
      </c>
      <c r="H289" s="14">
        <v>417928</v>
      </c>
    </row>
    <row r="290" spans="1:9" x14ac:dyDescent="0.2">
      <c r="E290" s="12" t="s">
        <v>109</v>
      </c>
      <c r="G290" s="140">
        <v>19901030</v>
      </c>
      <c r="I290" s="14">
        <v>417928</v>
      </c>
    </row>
    <row r="291" spans="1:9" x14ac:dyDescent="0.2">
      <c r="F291" s="12" t="s">
        <v>828</v>
      </c>
    </row>
    <row r="293" spans="1:9" x14ac:dyDescent="0.2">
      <c r="A293" s="12" t="s">
        <v>569</v>
      </c>
      <c r="B293" s="12" t="s">
        <v>821</v>
      </c>
      <c r="C293" s="13" t="s">
        <v>827</v>
      </c>
      <c r="D293" s="12" t="s">
        <v>153</v>
      </c>
      <c r="G293" s="140">
        <v>30101010</v>
      </c>
      <c r="H293" s="14">
        <v>232134.25</v>
      </c>
    </row>
    <row r="294" spans="1:9" x14ac:dyDescent="0.2">
      <c r="E294" s="12" t="s">
        <v>109</v>
      </c>
      <c r="G294" s="140">
        <v>19901030</v>
      </c>
      <c r="I294" s="14">
        <v>232134.25</v>
      </c>
    </row>
    <row r="295" spans="1:9" x14ac:dyDescent="0.2">
      <c r="F295" s="12" t="s">
        <v>826</v>
      </c>
    </row>
    <row r="297" spans="1:9" x14ac:dyDescent="0.2">
      <c r="A297" s="12" t="s">
        <v>569</v>
      </c>
      <c r="B297" s="12" t="s">
        <v>821</v>
      </c>
      <c r="C297" s="13" t="s">
        <v>825</v>
      </c>
      <c r="D297" s="12" t="s">
        <v>153</v>
      </c>
      <c r="G297" s="140">
        <v>30101010</v>
      </c>
      <c r="H297" s="14">
        <v>124362.5</v>
      </c>
    </row>
    <row r="298" spans="1:9" x14ac:dyDescent="0.2">
      <c r="E298" s="12" t="s">
        <v>109</v>
      </c>
      <c r="G298" s="140">
        <v>19901030</v>
      </c>
      <c r="I298" s="14">
        <v>124362.5</v>
      </c>
    </row>
    <row r="299" spans="1:9" x14ac:dyDescent="0.2">
      <c r="F299" s="12" t="s">
        <v>824</v>
      </c>
    </row>
    <row r="301" spans="1:9" x14ac:dyDescent="0.2">
      <c r="A301" s="12" t="s">
        <v>569</v>
      </c>
      <c r="B301" s="12" t="s">
        <v>821</v>
      </c>
      <c r="C301" s="13" t="s">
        <v>823</v>
      </c>
      <c r="D301" s="12" t="s">
        <v>153</v>
      </c>
      <c r="G301" s="140">
        <v>30101010</v>
      </c>
      <c r="H301" s="14">
        <v>425625</v>
      </c>
    </row>
    <row r="302" spans="1:9" x14ac:dyDescent="0.2">
      <c r="E302" s="12" t="s">
        <v>109</v>
      </c>
      <c r="G302" s="140">
        <v>19901030</v>
      </c>
      <c r="I302" s="14">
        <v>425625</v>
      </c>
    </row>
    <row r="303" spans="1:9" x14ac:dyDescent="0.2">
      <c r="F303" s="12" t="s">
        <v>822</v>
      </c>
    </row>
    <row r="305" spans="1:9" x14ac:dyDescent="0.2">
      <c r="A305" s="12" t="s">
        <v>569</v>
      </c>
      <c r="B305" s="12" t="s">
        <v>821</v>
      </c>
      <c r="C305" s="13" t="s">
        <v>820</v>
      </c>
      <c r="D305" s="12" t="s">
        <v>264</v>
      </c>
      <c r="G305" s="140">
        <v>50214990</v>
      </c>
      <c r="H305" s="14">
        <v>462500</v>
      </c>
    </row>
    <row r="306" spans="1:9" x14ac:dyDescent="0.2">
      <c r="E306" s="12" t="s">
        <v>109</v>
      </c>
      <c r="G306" s="140">
        <v>19901030</v>
      </c>
      <c r="I306" s="14">
        <v>462500</v>
      </c>
    </row>
    <row r="307" spans="1:9" x14ac:dyDescent="0.2">
      <c r="F307" s="12" t="s">
        <v>819</v>
      </c>
    </row>
    <row r="309" spans="1:9" x14ac:dyDescent="0.2">
      <c r="A309" s="12" t="s">
        <v>569</v>
      </c>
      <c r="B309" s="12" t="s">
        <v>818</v>
      </c>
      <c r="C309" s="13" t="s">
        <v>817</v>
      </c>
      <c r="D309" s="12" t="s">
        <v>222</v>
      </c>
      <c r="G309" s="140">
        <v>50203090</v>
      </c>
      <c r="H309" s="14">
        <v>25491.27</v>
      </c>
    </row>
    <row r="310" spans="1:9" x14ac:dyDescent="0.2">
      <c r="D310" s="12" t="s">
        <v>681</v>
      </c>
      <c r="G310" s="140">
        <v>50299050</v>
      </c>
      <c r="H310" s="14">
        <v>49500</v>
      </c>
    </row>
    <row r="311" spans="1:9" x14ac:dyDescent="0.2">
      <c r="E311" s="12" t="s">
        <v>109</v>
      </c>
      <c r="G311" s="140">
        <v>19901030</v>
      </c>
      <c r="I311" s="14">
        <v>74991.27</v>
      </c>
    </row>
    <row r="312" spans="1:9" x14ac:dyDescent="0.2">
      <c r="F312" s="12" t="s">
        <v>816</v>
      </c>
    </row>
    <row r="314" spans="1:9" x14ac:dyDescent="0.2">
      <c r="A314" s="12" t="s">
        <v>569</v>
      </c>
      <c r="B314" s="12" t="s">
        <v>789</v>
      </c>
      <c r="C314" s="13" t="s">
        <v>815</v>
      </c>
      <c r="D314" s="12" t="s">
        <v>153</v>
      </c>
      <c r="G314" s="140">
        <v>30101010</v>
      </c>
      <c r="H314" s="14">
        <v>3000000</v>
      </c>
    </row>
    <row r="315" spans="1:9" x14ac:dyDescent="0.2">
      <c r="E315" s="12" t="s">
        <v>109</v>
      </c>
      <c r="G315" s="140">
        <v>19901030</v>
      </c>
      <c r="I315" s="14">
        <v>3000000</v>
      </c>
    </row>
    <row r="316" spans="1:9" x14ac:dyDescent="0.2">
      <c r="F316" s="12" t="s">
        <v>814</v>
      </c>
    </row>
    <row r="318" spans="1:9" x14ac:dyDescent="0.2">
      <c r="A318" s="12" t="s">
        <v>569</v>
      </c>
      <c r="B318" s="12" t="s">
        <v>789</v>
      </c>
      <c r="C318" s="13" t="s">
        <v>813</v>
      </c>
      <c r="D318" s="12" t="s">
        <v>151</v>
      </c>
      <c r="G318" s="140">
        <v>29999990</v>
      </c>
      <c r="H318" s="14">
        <v>500000</v>
      </c>
    </row>
    <row r="319" spans="1:9" x14ac:dyDescent="0.2">
      <c r="E319" s="12" t="s">
        <v>109</v>
      </c>
      <c r="G319" s="140">
        <v>19901030</v>
      </c>
      <c r="I319" s="14">
        <v>500000</v>
      </c>
    </row>
    <row r="320" spans="1:9" x14ac:dyDescent="0.2">
      <c r="F320" s="12" t="s">
        <v>812</v>
      </c>
    </row>
    <row r="322" spans="1:9" x14ac:dyDescent="0.2">
      <c r="A322" s="12" t="s">
        <v>569</v>
      </c>
      <c r="B322" s="12" t="s">
        <v>789</v>
      </c>
      <c r="C322" s="13" t="s">
        <v>811</v>
      </c>
      <c r="D322" s="12" t="s">
        <v>264</v>
      </c>
      <c r="G322" s="140">
        <v>50214990</v>
      </c>
      <c r="H322" s="14">
        <v>500000</v>
      </c>
    </row>
    <row r="323" spans="1:9" x14ac:dyDescent="0.2">
      <c r="E323" s="12" t="s">
        <v>109</v>
      </c>
      <c r="G323" s="140">
        <v>19901030</v>
      </c>
      <c r="I323" s="14">
        <v>500000</v>
      </c>
    </row>
    <row r="324" spans="1:9" x14ac:dyDescent="0.2">
      <c r="F324" s="12" t="s">
        <v>810</v>
      </c>
    </row>
    <row r="326" spans="1:9" x14ac:dyDescent="0.2">
      <c r="A326" s="12" t="s">
        <v>569</v>
      </c>
      <c r="B326" s="12" t="s">
        <v>789</v>
      </c>
      <c r="C326" s="13" t="s">
        <v>809</v>
      </c>
      <c r="D326" s="12" t="s">
        <v>264</v>
      </c>
      <c r="G326" s="140">
        <v>50214990</v>
      </c>
      <c r="H326" s="14">
        <v>5000000</v>
      </c>
    </row>
    <row r="327" spans="1:9" x14ac:dyDescent="0.2">
      <c r="E327" s="12" t="s">
        <v>109</v>
      </c>
      <c r="G327" s="140">
        <v>19901030</v>
      </c>
      <c r="I327" s="14">
        <v>5000000</v>
      </c>
    </row>
    <row r="328" spans="1:9" x14ac:dyDescent="0.2">
      <c r="F328" s="12" t="s">
        <v>808</v>
      </c>
    </row>
    <row r="330" spans="1:9" x14ac:dyDescent="0.2">
      <c r="A330" s="12" t="s">
        <v>569</v>
      </c>
      <c r="B330" s="12" t="s">
        <v>789</v>
      </c>
      <c r="C330" s="13" t="s">
        <v>807</v>
      </c>
      <c r="D330" s="12" t="s">
        <v>264</v>
      </c>
      <c r="G330" s="140">
        <v>50214990</v>
      </c>
      <c r="H330" s="14">
        <v>807300</v>
      </c>
    </row>
    <row r="331" spans="1:9" x14ac:dyDescent="0.2">
      <c r="E331" s="12" t="s">
        <v>109</v>
      </c>
      <c r="G331" s="140">
        <v>19901030</v>
      </c>
      <c r="I331" s="14">
        <v>807300</v>
      </c>
    </row>
    <row r="332" spans="1:9" x14ac:dyDescent="0.2">
      <c r="F332" s="12" t="s">
        <v>806</v>
      </c>
    </row>
    <row r="334" spans="1:9" x14ac:dyDescent="0.2">
      <c r="A334" s="12" t="s">
        <v>569</v>
      </c>
      <c r="B334" s="12" t="s">
        <v>789</v>
      </c>
      <c r="C334" s="13" t="s">
        <v>805</v>
      </c>
      <c r="D334" s="12" t="s">
        <v>232</v>
      </c>
      <c r="G334" s="140">
        <v>50203990</v>
      </c>
      <c r="H334" s="14">
        <v>17740</v>
      </c>
    </row>
    <row r="335" spans="1:9" x14ac:dyDescent="0.2">
      <c r="D335" s="12" t="s">
        <v>680</v>
      </c>
      <c r="G335" s="140">
        <v>50299990</v>
      </c>
      <c r="H335" s="14">
        <v>1900</v>
      </c>
    </row>
    <row r="336" spans="1:9" x14ac:dyDescent="0.2">
      <c r="E336" s="12" t="s">
        <v>109</v>
      </c>
      <c r="G336" s="140">
        <v>19901030</v>
      </c>
      <c r="I336" s="14">
        <v>19640</v>
      </c>
    </row>
    <row r="337" spans="1:9" x14ac:dyDescent="0.2">
      <c r="F337" s="12" t="s">
        <v>804</v>
      </c>
    </row>
    <row r="339" spans="1:9" x14ac:dyDescent="0.2">
      <c r="A339" s="12" t="s">
        <v>569</v>
      </c>
      <c r="B339" s="12" t="s">
        <v>789</v>
      </c>
      <c r="C339" s="13" t="s">
        <v>803</v>
      </c>
      <c r="D339" s="12" t="s">
        <v>214</v>
      </c>
      <c r="G339" s="140">
        <v>50203050</v>
      </c>
      <c r="H339" s="14">
        <v>21077.51</v>
      </c>
    </row>
    <row r="340" spans="1:9" x14ac:dyDescent="0.2">
      <c r="D340" s="12" t="s">
        <v>232</v>
      </c>
      <c r="G340" s="140">
        <v>50203990</v>
      </c>
      <c r="H340" s="14">
        <v>15556.3</v>
      </c>
    </row>
    <row r="341" spans="1:9" x14ac:dyDescent="0.2">
      <c r="D341" s="12" t="s">
        <v>680</v>
      </c>
      <c r="G341" s="140">
        <v>50299990</v>
      </c>
      <c r="H341" s="14">
        <v>4500</v>
      </c>
    </row>
    <row r="342" spans="1:9" x14ac:dyDescent="0.2">
      <c r="E342" s="12" t="s">
        <v>109</v>
      </c>
      <c r="G342" s="140">
        <v>19901030</v>
      </c>
      <c r="I342" s="14">
        <v>41133.81</v>
      </c>
    </row>
    <row r="343" spans="1:9" x14ac:dyDescent="0.2">
      <c r="F343" s="12" t="s">
        <v>802</v>
      </c>
    </row>
    <row r="345" spans="1:9" x14ac:dyDescent="0.2">
      <c r="A345" s="12" t="s">
        <v>569</v>
      </c>
      <c r="B345" s="12" t="s">
        <v>789</v>
      </c>
      <c r="C345" s="13" t="s">
        <v>801</v>
      </c>
      <c r="D345" s="12" t="s">
        <v>153</v>
      </c>
      <c r="G345" s="140">
        <v>30101010</v>
      </c>
      <c r="H345" s="14">
        <v>33000</v>
      </c>
    </row>
    <row r="346" spans="1:9" x14ac:dyDescent="0.2">
      <c r="E346" s="12" t="s">
        <v>35</v>
      </c>
      <c r="G346" s="140">
        <v>10303030</v>
      </c>
      <c r="I346" s="14">
        <v>33000</v>
      </c>
    </row>
    <row r="347" spans="1:9" x14ac:dyDescent="0.2">
      <c r="F347" s="12" t="s">
        <v>800</v>
      </c>
    </row>
    <row r="349" spans="1:9" x14ac:dyDescent="0.2">
      <c r="A349" s="12" t="s">
        <v>569</v>
      </c>
      <c r="B349" s="12" t="s">
        <v>789</v>
      </c>
      <c r="C349" s="13" t="s">
        <v>799</v>
      </c>
      <c r="D349" s="12" t="s">
        <v>153</v>
      </c>
      <c r="G349" s="140">
        <v>30101010</v>
      </c>
      <c r="H349" s="14">
        <v>50183.5</v>
      </c>
    </row>
    <row r="350" spans="1:9" x14ac:dyDescent="0.2">
      <c r="E350" s="12" t="s">
        <v>35</v>
      </c>
      <c r="G350" s="140">
        <v>10303030</v>
      </c>
      <c r="I350" s="14">
        <v>50183.5</v>
      </c>
    </row>
    <row r="351" spans="1:9" x14ac:dyDescent="0.2">
      <c r="F351" s="12" t="s">
        <v>798</v>
      </c>
    </row>
    <row r="353" spans="1:9" x14ac:dyDescent="0.2">
      <c r="A353" s="12" t="s">
        <v>569</v>
      </c>
      <c r="B353" s="12" t="s">
        <v>789</v>
      </c>
      <c r="C353" s="13" t="s">
        <v>797</v>
      </c>
      <c r="D353" s="12" t="s">
        <v>264</v>
      </c>
      <c r="G353" s="140">
        <v>50214990</v>
      </c>
      <c r="H353" s="14">
        <v>44997000</v>
      </c>
    </row>
    <row r="354" spans="1:9" x14ac:dyDescent="0.2">
      <c r="E354" s="12" t="s">
        <v>109</v>
      </c>
      <c r="G354" s="140">
        <v>19901030</v>
      </c>
      <c r="I354" s="14">
        <v>44997000</v>
      </c>
    </row>
    <row r="355" spans="1:9" x14ac:dyDescent="0.2">
      <c r="F355" s="12" t="s">
        <v>796</v>
      </c>
    </row>
    <row r="357" spans="1:9" x14ac:dyDescent="0.2">
      <c r="A357" s="12" t="s">
        <v>569</v>
      </c>
      <c r="B357" s="12" t="s">
        <v>789</v>
      </c>
      <c r="C357" s="13" t="s">
        <v>795</v>
      </c>
      <c r="D357" s="12" t="s">
        <v>264</v>
      </c>
      <c r="G357" s="140">
        <v>50214990</v>
      </c>
      <c r="H357" s="14">
        <v>25000000</v>
      </c>
    </row>
    <row r="358" spans="1:9" x14ac:dyDescent="0.2">
      <c r="E358" s="12" t="s">
        <v>109</v>
      </c>
      <c r="G358" s="140">
        <v>19901030</v>
      </c>
      <c r="I358" s="14">
        <v>25000000</v>
      </c>
    </row>
    <row r="359" spans="1:9" x14ac:dyDescent="0.2">
      <c r="F359" s="12" t="s">
        <v>794</v>
      </c>
    </row>
    <row r="361" spans="1:9" x14ac:dyDescent="0.2">
      <c r="A361" s="12" t="s">
        <v>569</v>
      </c>
      <c r="B361" s="12" t="s">
        <v>789</v>
      </c>
      <c r="C361" s="13" t="s">
        <v>793</v>
      </c>
      <c r="D361" s="12" t="s">
        <v>151</v>
      </c>
      <c r="G361" s="140">
        <v>29999990</v>
      </c>
      <c r="H361" s="14">
        <v>15000000</v>
      </c>
    </row>
    <row r="362" spans="1:9" x14ac:dyDescent="0.2">
      <c r="D362" s="12" t="s">
        <v>264</v>
      </c>
      <c r="G362" s="140">
        <v>50214990</v>
      </c>
      <c r="H362" s="14">
        <v>5000000</v>
      </c>
    </row>
    <row r="363" spans="1:9" x14ac:dyDescent="0.2">
      <c r="E363" s="12" t="s">
        <v>109</v>
      </c>
      <c r="G363" s="140">
        <v>19901030</v>
      </c>
      <c r="I363" s="14">
        <v>20000000</v>
      </c>
    </row>
    <row r="364" spans="1:9" x14ac:dyDescent="0.2">
      <c r="F364" s="12" t="s">
        <v>792</v>
      </c>
    </row>
    <row r="366" spans="1:9" x14ac:dyDescent="0.2">
      <c r="A366" s="12" t="s">
        <v>569</v>
      </c>
      <c r="B366" s="12" t="s">
        <v>789</v>
      </c>
      <c r="C366" s="13" t="s">
        <v>791</v>
      </c>
      <c r="D366" s="12" t="s">
        <v>153</v>
      </c>
      <c r="G366" s="140">
        <v>30101010</v>
      </c>
      <c r="H366" s="14">
        <v>5000000</v>
      </c>
    </row>
    <row r="367" spans="1:9" x14ac:dyDescent="0.2">
      <c r="E367" s="12" t="s">
        <v>109</v>
      </c>
      <c r="G367" s="140">
        <v>19901030</v>
      </c>
      <c r="I367" s="14">
        <v>5000000</v>
      </c>
    </row>
    <row r="368" spans="1:9" x14ac:dyDescent="0.2">
      <c r="F368" s="12" t="s">
        <v>790</v>
      </c>
    </row>
    <row r="370" spans="1:9" x14ac:dyDescent="0.2">
      <c r="A370" s="12" t="s">
        <v>569</v>
      </c>
      <c r="B370" s="12" t="s">
        <v>789</v>
      </c>
      <c r="C370" s="13" t="s">
        <v>788</v>
      </c>
      <c r="D370" s="12" t="s">
        <v>151</v>
      </c>
      <c r="G370" s="140">
        <v>29999990</v>
      </c>
      <c r="H370" s="14">
        <v>5000000</v>
      </c>
    </row>
    <row r="371" spans="1:9" x14ac:dyDescent="0.2">
      <c r="E371" s="12" t="s">
        <v>109</v>
      </c>
      <c r="G371" s="140">
        <v>19901030</v>
      </c>
      <c r="I371" s="14">
        <v>5000000</v>
      </c>
    </row>
    <row r="372" spans="1:9" x14ac:dyDescent="0.2">
      <c r="F372" s="12" t="s">
        <v>787</v>
      </c>
    </row>
    <row r="374" spans="1:9" x14ac:dyDescent="0.2">
      <c r="A374" s="12" t="s">
        <v>569</v>
      </c>
      <c r="B374" s="12" t="s">
        <v>646</v>
      </c>
      <c r="C374" s="13" t="s">
        <v>786</v>
      </c>
      <c r="D374" s="12" t="s">
        <v>153</v>
      </c>
      <c r="G374" s="140">
        <v>30101010</v>
      </c>
      <c r="H374" s="14">
        <v>108000</v>
      </c>
    </row>
    <row r="375" spans="1:9" x14ac:dyDescent="0.2">
      <c r="E375" s="12" t="s">
        <v>35</v>
      </c>
      <c r="G375" s="140">
        <v>10303030</v>
      </c>
      <c r="I375" s="14">
        <v>108000</v>
      </c>
    </row>
    <row r="376" spans="1:9" x14ac:dyDescent="0.2">
      <c r="F376" s="12" t="s">
        <v>785</v>
      </c>
    </row>
    <row r="378" spans="1:9" x14ac:dyDescent="0.2">
      <c r="A378" s="12" t="s">
        <v>569</v>
      </c>
      <c r="B378" s="12" t="s">
        <v>646</v>
      </c>
      <c r="C378" s="13" t="s">
        <v>784</v>
      </c>
      <c r="D378" s="12" t="s">
        <v>153</v>
      </c>
      <c r="G378" s="140">
        <v>30101010</v>
      </c>
      <c r="H378" s="14">
        <v>117000</v>
      </c>
    </row>
    <row r="379" spans="1:9" x14ac:dyDescent="0.2">
      <c r="E379" s="12" t="s">
        <v>35</v>
      </c>
      <c r="G379" s="140">
        <v>10303030</v>
      </c>
      <c r="I379" s="14">
        <v>117000</v>
      </c>
    </row>
    <row r="380" spans="1:9" x14ac:dyDescent="0.2">
      <c r="F380" s="12" t="s">
        <v>783</v>
      </c>
    </row>
    <row r="382" spans="1:9" x14ac:dyDescent="0.2">
      <c r="A382" s="12" t="s">
        <v>569</v>
      </c>
      <c r="B382" s="12" t="s">
        <v>646</v>
      </c>
      <c r="C382" s="13" t="s">
        <v>782</v>
      </c>
      <c r="D382" s="12" t="s">
        <v>153</v>
      </c>
      <c r="G382" s="140">
        <v>30101010</v>
      </c>
      <c r="H382" s="14">
        <v>172500</v>
      </c>
    </row>
    <row r="383" spans="1:9" x14ac:dyDescent="0.2">
      <c r="E383" s="12" t="s">
        <v>35</v>
      </c>
      <c r="G383" s="140">
        <v>10303030</v>
      </c>
      <c r="I383" s="14">
        <v>172500</v>
      </c>
    </row>
    <row r="384" spans="1:9" x14ac:dyDescent="0.2">
      <c r="F384" s="12" t="s">
        <v>781</v>
      </c>
    </row>
    <row r="386" spans="1:9" x14ac:dyDescent="0.2">
      <c r="A386" s="12" t="s">
        <v>569</v>
      </c>
      <c r="B386" s="12" t="s">
        <v>646</v>
      </c>
      <c r="C386" s="13" t="s">
        <v>780</v>
      </c>
      <c r="D386" s="12" t="s">
        <v>153</v>
      </c>
      <c r="G386" s="140">
        <v>30101010</v>
      </c>
      <c r="H386" s="14">
        <v>24000</v>
      </c>
    </row>
    <row r="387" spans="1:9" x14ac:dyDescent="0.2">
      <c r="E387" s="12" t="s">
        <v>35</v>
      </c>
      <c r="G387" s="140">
        <v>10303030</v>
      </c>
      <c r="I387" s="14">
        <v>24000</v>
      </c>
    </row>
    <row r="388" spans="1:9" x14ac:dyDescent="0.2">
      <c r="F388" s="12" t="s">
        <v>779</v>
      </c>
    </row>
    <row r="390" spans="1:9" x14ac:dyDescent="0.2">
      <c r="A390" s="12" t="s">
        <v>569</v>
      </c>
      <c r="B390" s="12" t="s">
        <v>646</v>
      </c>
      <c r="C390" s="13" t="s">
        <v>778</v>
      </c>
      <c r="D390" s="12" t="s">
        <v>153</v>
      </c>
      <c r="G390" s="140">
        <v>30101010</v>
      </c>
      <c r="H390" s="14">
        <v>114000</v>
      </c>
    </row>
    <row r="391" spans="1:9" x14ac:dyDescent="0.2">
      <c r="E391" s="12" t="s">
        <v>35</v>
      </c>
      <c r="G391" s="140">
        <v>10303030</v>
      </c>
      <c r="I391" s="14">
        <v>114000</v>
      </c>
    </row>
    <row r="392" spans="1:9" x14ac:dyDescent="0.2">
      <c r="F392" s="12" t="s">
        <v>777</v>
      </c>
    </row>
    <row r="394" spans="1:9" x14ac:dyDescent="0.2">
      <c r="A394" s="12" t="s">
        <v>569</v>
      </c>
      <c r="B394" s="12" t="s">
        <v>646</v>
      </c>
      <c r="C394" s="13" t="s">
        <v>776</v>
      </c>
      <c r="D394" s="12" t="s">
        <v>153</v>
      </c>
      <c r="G394" s="140">
        <v>30101010</v>
      </c>
      <c r="H394" s="14">
        <v>24000</v>
      </c>
    </row>
    <row r="395" spans="1:9" x14ac:dyDescent="0.2">
      <c r="E395" s="12" t="s">
        <v>35</v>
      </c>
      <c r="G395" s="140">
        <v>10303030</v>
      </c>
      <c r="I395" s="14">
        <v>24000</v>
      </c>
    </row>
    <row r="396" spans="1:9" x14ac:dyDescent="0.2">
      <c r="F396" s="12" t="s">
        <v>775</v>
      </c>
    </row>
    <row r="398" spans="1:9" x14ac:dyDescent="0.2">
      <c r="A398" s="12" t="s">
        <v>569</v>
      </c>
      <c r="B398" s="12" t="s">
        <v>646</v>
      </c>
      <c r="C398" s="13" t="s">
        <v>774</v>
      </c>
      <c r="D398" s="12" t="s">
        <v>153</v>
      </c>
      <c r="G398" s="140">
        <v>30101010</v>
      </c>
      <c r="H398" s="14">
        <v>153000</v>
      </c>
    </row>
    <row r="399" spans="1:9" x14ac:dyDescent="0.2">
      <c r="E399" s="12" t="s">
        <v>35</v>
      </c>
      <c r="G399" s="140">
        <v>10303030</v>
      </c>
      <c r="I399" s="14">
        <v>153000</v>
      </c>
    </row>
    <row r="400" spans="1:9" x14ac:dyDescent="0.2">
      <c r="F400" s="12" t="s">
        <v>773</v>
      </c>
    </row>
    <row r="402" spans="1:9" x14ac:dyDescent="0.2">
      <c r="A402" s="12" t="s">
        <v>569</v>
      </c>
      <c r="B402" s="12" t="s">
        <v>646</v>
      </c>
      <c r="C402" s="13" t="s">
        <v>772</v>
      </c>
      <c r="D402" s="12" t="s">
        <v>264</v>
      </c>
      <c r="G402" s="140">
        <v>50214990</v>
      </c>
      <c r="H402" s="14">
        <v>7602000</v>
      </c>
    </row>
    <row r="403" spans="1:9" x14ac:dyDescent="0.2">
      <c r="E403" s="12" t="s">
        <v>109</v>
      </c>
      <c r="G403" s="140">
        <v>19901030</v>
      </c>
      <c r="I403" s="14">
        <v>7602000</v>
      </c>
    </row>
    <row r="404" spans="1:9" x14ac:dyDescent="0.2">
      <c r="F404" s="12" t="s">
        <v>771</v>
      </c>
    </row>
    <row r="406" spans="1:9" x14ac:dyDescent="0.2">
      <c r="A406" s="12" t="s">
        <v>569</v>
      </c>
      <c r="B406" s="12" t="s">
        <v>646</v>
      </c>
      <c r="C406" s="13" t="s">
        <v>770</v>
      </c>
      <c r="D406" s="12" t="s">
        <v>264</v>
      </c>
      <c r="G406" s="140">
        <v>50214990</v>
      </c>
      <c r="H406" s="14">
        <v>105000</v>
      </c>
    </row>
    <row r="407" spans="1:9" x14ac:dyDescent="0.2">
      <c r="E407" s="12" t="s">
        <v>109</v>
      </c>
      <c r="G407" s="140">
        <v>19901030</v>
      </c>
      <c r="I407" s="14">
        <v>105000</v>
      </c>
    </row>
    <row r="408" spans="1:9" x14ac:dyDescent="0.2">
      <c r="F408" s="12" t="s">
        <v>769</v>
      </c>
    </row>
    <row r="410" spans="1:9" x14ac:dyDescent="0.2">
      <c r="A410" s="12" t="s">
        <v>569</v>
      </c>
      <c r="B410" s="12" t="s">
        <v>646</v>
      </c>
      <c r="C410" s="13" t="s">
        <v>768</v>
      </c>
      <c r="D410" s="12" t="s">
        <v>153</v>
      </c>
      <c r="G410" s="140">
        <v>30101010</v>
      </c>
      <c r="H410" s="14">
        <v>144000</v>
      </c>
    </row>
    <row r="411" spans="1:9" x14ac:dyDescent="0.2">
      <c r="E411" s="12" t="s">
        <v>109</v>
      </c>
      <c r="G411" s="140">
        <v>19901030</v>
      </c>
      <c r="I411" s="14">
        <v>144000</v>
      </c>
    </row>
    <row r="412" spans="1:9" x14ac:dyDescent="0.2">
      <c r="F412" s="12" t="s">
        <v>767</v>
      </c>
    </row>
    <row r="414" spans="1:9" x14ac:dyDescent="0.2">
      <c r="A414" s="12" t="s">
        <v>569</v>
      </c>
      <c r="B414" s="12" t="s">
        <v>646</v>
      </c>
      <c r="C414" s="13" t="s">
        <v>766</v>
      </c>
      <c r="D414" s="12" t="s">
        <v>153</v>
      </c>
      <c r="G414" s="140">
        <v>30101010</v>
      </c>
      <c r="H414" s="14">
        <v>99000</v>
      </c>
    </row>
    <row r="415" spans="1:9" x14ac:dyDescent="0.2">
      <c r="E415" s="12" t="s">
        <v>109</v>
      </c>
      <c r="G415" s="140">
        <v>19901030</v>
      </c>
      <c r="I415" s="14">
        <v>99000</v>
      </c>
    </row>
    <row r="416" spans="1:9" x14ac:dyDescent="0.2">
      <c r="F416" s="12" t="s">
        <v>765</v>
      </c>
    </row>
    <row r="418" spans="1:9" x14ac:dyDescent="0.2">
      <c r="A418" s="12" t="s">
        <v>569</v>
      </c>
      <c r="B418" s="12" t="s">
        <v>646</v>
      </c>
      <c r="C418" s="13" t="s">
        <v>764</v>
      </c>
      <c r="D418" s="12" t="s">
        <v>264</v>
      </c>
      <c r="G418" s="140">
        <v>50214990</v>
      </c>
      <c r="H418" s="14">
        <v>6144000</v>
      </c>
    </row>
    <row r="419" spans="1:9" x14ac:dyDescent="0.2">
      <c r="E419" s="12" t="s">
        <v>109</v>
      </c>
      <c r="G419" s="140">
        <v>19901030</v>
      </c>
      <c r="I419" s="14">
        <v>6144000</v>
      </c>
    </row>
    <row r="420" spans="1:9" x14ac:dyDescent="0.2">
      <c r="F420" s="12" t="s">
        <v>763</v>
      </c>
    </row>
    <row r="422" spans="1:9" x14ac:dyDescent="0.2">
      <c r="A422" s="12" t="s">
        <v>569</v>
      </c>
      <c r="B422" s="12" t="s">
        <v>646</v>
      </c>
      <c r="C422" s="13" t="s">
        <v>762</v>
      </c>
      <c r="D422" s="12" t="s">
        <v>264</v>
      </c>
      <c r="G422" s="140">
        <v>50214990</v>
      </c>
      <c r="H422" s="14">
        <v>33000</v>
      </c>
    </row>
    <row r="423" spans="1:9" x14ac:dyDescent="0.2">
      <c r="E423" s="12" t="s">
        <v>109</v>
      </c>
      <c r="G423" s="140">
        <v>19901030</v>
      </c>
      <c r="I423" s="14">
        <v>33000</v>
      </c>
    </row>
    <row r="424" spans="1:9" x14ac:dyDescent="0.2">
      <c r="F424" s="12" t="s">
        <v>761</v>
      </c>
    </row>
    <row r="426" spans="1:9" x14ac:dyDescent="0.2">
      <c r="A426" s="12" t="s">
        <v>569</v>
      </c>
      <c r="B426" s="12" t="s">
        <v>646</v>
      </c>
      <c r="C426" s="13" t="s">
        <v>760</v>
      </c>
      <c r="D426" s="12" t="s">
        <v>153</v>
      </c>
      <c r="G426" s="140">
        <v>30101010</v>
      </c>
      <c r="H426" s="14">
        <v>30000</v>
      </c>
    </row>
    <row r="427" spans="1:9" x14ac:dyDescent="0.2">
      <c r="E427" s="12" t="s">
        <v>109</v>
      </c>
      <c r="G427" s="140">
        <v>19901030</v>
      </c>
      <c r="I427" s="14">
        <v>30000</v>
      </c>
    </row>
    <row r="428" spans="1:9" x14ac:dyDescent="0.2">
      <c r="F428" s="12" t="s">
        <v>759</v>
      </c>
    </row>
    <row r="430" spans="1:9" x14ac:dyDescent="0.2">
      <c r="A430" s="12" t="s">
        <v>569</v>
      </c>
      <c r="B430" s="12" t="s">
        <v>646</v>
      </c>
      <c r="C430" s="13" t="s">
        <v>758</v>
      </c>
      <c r="D430" s="12" t="s">
        <v>264</v>
      </c>
      <c r="G430" s="140">
        <v>50214990</v>
      </c>
      <c r="H430" s="14">
        <v>57000</v>
      </c>
    </row>
    <row r="431" spans="1:9" x14ac:dyDescent="0.2">
      <c r="E431" s="12" t="s">
        <v>109</v>
      </c>
      <c r="G431" s="140">
        <v>19901030</v>
      </c>
      <c r="I431" s="14">
        <v>57000</v>
      </c>
    </row>
    <row r="432" spans="1:9" x14ac:dyDescent="0.2">
      <c r="F432" s="12" t="s">
        <v>757</v>
      </c>
    </row>
    <row r="434" spans="1:9" x14ac:dyDescent="0.2">
      <c r="A434" s="12" t="s">
        <v>569</v>
      </c>
      <c r="B434" s="12" t="s">
        <v>646</v>
      </c>
      <c r="C434" s="13" t="s">
        <v>756</v>
      </c>
      <c r="D434" s="12" t="s">
        <v>264</v>
      </c>
      <c r="G434" s="140">
        <v>50214990</v>
      </c>
      <c r="H434" s="14">
        <v>3000</v>
      </c>
    </row>
    <row r="435" spans="1:9" x14ac:dyDescent="0.2">
      <c r="E435" s="12" t="s">
        <v>109</v>
      </c>
      <c r="G435" s="140">
        <v>19901030</v>
      </c>
      <c r="I435" s="14">
        <v>3000</v>
      </c>
    </row>
    <row r="436" spans="1:9" x14ac:dyDescent="0.2">
      <c r="F436" s="12" t="s">
        <v>755</v>
      </c>
    </row>
    <row r="438" spans="1:9" x14ac:dyDescent="0.2">
      <c r="A438" s="12" t="s">
        <v>569</v>
      </c>
      <c r="B438" s="12" t="s">
        <v>646</v>
      </c>
      <c r="C438" s="13" t="s">
        <v>754</v>
      </c>
      <c r="D438" s="12" t="s">
        <v>264</v>
      </c>
      <c r="G438" s="140">
        <v>50214990</v>
      </c>
      <c r="H438" s="14">
        <v>3000</v>
      </c>
    </row>
    <row r="439" spans="1:9" x14ac:dyDescent="0.2">
      <c r="E439" s="12" t="s">
        <v>109</v>
      </c>
      <c r="G439" s="140">
        <v>19901030</v>
      </c>
      <c r="I439" s="14">
        <v>3000</v>
      </c>
    </row>
    <row r="440" spans="1:9" x14ac:dyDescent="0.2">
      <c r="F440" s="12" t="s">
        <v>753</v>
      </c>
    </row>
    <row r="442" spans="1:9" x14ac:dyDescent="0.2">
      <c r="A442" s="12" t="s">
        <v>569</v>
      </c>
      <c r="B442" s="12" t="s">
        <v>646</v>
      </c>
      <c r="C442" s="13" t="s">
        <v>752</v>
      </c>
      <c r="D442" s="12" t="s">
        <v>153</v>
      </c>
      <c r="G442" s="140">
        <v>30101010</v>
      </c>
      <c r="H442" s="14">
        <v>456000</v>
      </c>
    </row>
    <row r="443" spans="1:9" x14ac:dyDescent="0.2">
      <c r="E443" s="12" t="s">
        <v>109</v>
      </c>
      <c r="G443" s="140">
        <v>19901030</v>
      </c>
      <c r="I443" s="14">
        <v>456000</v>
      </c>
    </row>
    <row r="444" spans="1:9" x14ac:dyDescent="0.2">
      <c r="F444" s="12" t="s">
        <v>751</v>
      </c>
    </row>
    <row r="446" spans="1:9" x14ac:dyDescent="0.2">
      <c r="A446" s="12" t="s">
        <v>569</v>
      </c>
      <c r="B446" s="12" t="s">
        <v>646</v>
      </c>
      <c r="C446" s="13" t="s">
        <v>750</v>
      </c>
      <c r="D446" s="12" t="s">
        <v>264</v>
      </c>
      <c r="G446" s="140">
        <v>50214990</v>
      </c>
      <c r="H446" s="14">
        <v>195000</v>
      </c>
    </row>
    <row r="447" spans="1:9" x14ac:dyDescent="0.2">
      <c r="E447" s="12" t="s">
        <v>109</v>
      </c>
      <c r="G447" s="140">
        <v>19901030</v>
      </c>
      <c r="I447" s="14">
        <v>195000</v>
      </c>
    </row>
    <row r="448" spans="1:9" x14ac:dyDescent="0.2">
      <c r="F448" s="12" t="s">
        <v>749</v>
      </c>
    </row>
    <row r="450" spans="1:9" x14ac:dyDescent="0.2">
      <c r="A450" s="12" t="s">
        <v>569</v>
      </c>
      <c r="B450" s="12" t="s">
        <v>646</v>
      </c>
      <c r="C450" s="13" t="s">
        <v>748</v>
      </c>
      <c r="D450" s="12" t="s">
        <v>264</v>
      </c>
      <c r="G450" s="140">
        <v>50214990</v>
      </c>
      <c r="H450" s="14">
        <v>540000</v>
      </c>
    </row>
    <row r="451" spans="1:9" x14ac:dyDescent="0.2">
      <c r="E451" s="12" t="s">
        <v>109</v>
      </c>
      <c r="G451" s="140">
        <v>19901030</v>
      </c>
      <c r="I451" s="14">
        <v>540000</v>
      </c>
    </row>
    <row r="452" spans="1:9" x14ac:dyDescent="0.2">
      <c r="F452" s="12" t="s">
        <v>747</v>
      </c>
    </row>
    <row r="454" spans="1:9" x14ac:dyDescent="0.2">
      <c r="A454" s="12" t="s">
        <v>569</v>
      </c>
      <c r="B454" s="12" t="s">
        <v>646</v>
      </c>
      <c r="C454" s="13" t="s">
        <v>746</v>
      </c>
      <c r="D454" s="12" t="s">
        <v>264</v>
      </c>
      <c r="G454" s="140">
        <v>50214990</v>
      </c>
      <c r="H454" s="14">
        <v>96000</v>
      </c>
    </row>
    <row r="455" spans="1:9" x14ac:dyDescent="0.2">
      <c r="E455" s="12" t="s">
        <v>109</v>
      </c>
      <c r="G455" s="140">
        <v>19901030</v>
      </c>
      <c r="I455" s="14">
        <v>96000</v>
      </c>
    </row>
    <row r="456" spans="1:9" x14ac:dyDescent="0.2">
      <c r="F456" s="12" t="s">
        <v>745</v>
      </c>
    </row>
    <row r="458" spans="1:9" x14ac:dyDescent="0.2">
      <c r="A458" s="12" t="s">
        <v>569</v>
      </c>
      <c r="B458" s="12" t="s">
        <v>646</v>
      </c>
      <c r="C458" s="13" t="s">
        <v>744</v>
      </c>
      <c r="D458" s="12" t="s">
        <v>264</v>
      </c>
      <c r="G458" s="140">
        <v>50214990</v>
      </c>
      <c r="H458" s="14">
        <v>11601000</v>
      </c>
    </row>
    <row r="459" spans="1:9" x14ac:dyDescent="0.2">
      <c r="E459" s="12" t="s">
        <v>109</v>
      </c>
      <c r="G459" s="140">
        <v>19901030</v>
      </c>
      <c r="I459" s="14">
        <v>11601000</v>
      </c>
    </row>
    <row r="460" spans="1:9" x14ac:dyDescent="0.2">
      <c r="F460" s="12" t="s">
        <v>743</v>
      </c>
    </row>
    <row r="462" spans="1:9" x14ac:dyDescent="0.2">
      <c r="A462" s="12" t="s">
        <v>569</v>
      </c>
      <c r="B462" s="12" t="s">
        <v>646</v>
      </c>
      <c r="C462" s="13" t="s">
        <v>742</v>
      </c>
      <c r="D462" s="12" t="s">
        <v>264</v>
      </c>
      <c r="G462" s="140">
        <v>50214990</v>
      </c>
      <c r="H462" s="14">
        <v>39000</v>
      </c>
    </row>
    <row r="463" spans="1:9" x14ac:dyDescent="0.2">
      <c r="E463" s="12" t="s">
        <v>109</v>
      </c>
      <c r="G463" s="140">
        <v>19901030</v>
      </c>
      <c r="I463" s="14">
        <v>39000</v>
      </c>
    </row>
    <row r="464" spans="1:9" x14ac:dyDescent="0.2">
      <c r="F464" s="12" t="s">
        <v>741</v>
      </c>
    </row>
    <row r="466" spans="1:9" x14ac:dyDescent="0.2">
      <c r="A466" s="12" t="s">
        <v>569</v>
      </c>
      <c r="B466" s="12" t="s">
        <v>646</v>
      </c>
      <c r="C466" s="13" t="s">
        <v>740</v>
      </c>
      <c r="D466" s="12" t="s">
        <v>153</v>
      </c>
      <c r="G466" s="140">
        <v>30101010</v>
      </c>
      <c r="H466" s="14">
        <v>405000</v>
      </c>
    </row>
    <row r="467" spans="1:9" x14ac:dyDescent="0.2">
      <c r="E467" s="12" t="s">
        <v>109</v>
      </c>
      <c r="G467" s="140">
        <v>19901030</v>
      </c>
      <c r="I467" s="14">
        <v>405000</v>
      </c>
    </row>
    <row r="468" spans="1:9" x14ac:dyDescent="0.2">
      <c r="F468" s="12" t="s">
        <v>739</v>
      </c>
    </row>
    <row r="470" spans="1:9" x14ac:dyDescent="0.2">
      <c r="A470" s="12" t="s">
        <v>569</v>
      </c>
      <c r="B470" s="12" t="s">
        <v>646</v>
      </c>
      <c r="C470" s="13" t="s">
        <v>738</v>
      </c>
      <c r="D470" s="12" t="s">
        <v>153</v>
      </c>
      <c r="G470" s="140">
        <v>30101010</v>
      </c>
      <c r="H470" s="14">
        <v>3000</v>
      </c>
    </row>
    <row r="471" spans="1:9" x14ac:dyDescent="0.2">
      <c r="E471" s="12" t="s">
        <v>109</v>
      </c>
      <c r="G471" s="140">
        <v>19901030</v>
      </c>
      <c r="I471" s="14">
        <v>3000</v>
      </c>
    </row>
    <row r="472" spans="1:9" x14ac:dyDescent="0.2">
      <c r="F472" s="12" t="s">
        <v>737</v>
      </c>
    </row>
    <row r="474" spans="1:9" x14ac:dyDescent="0.2">
      <c r="A474" s="12" t="s">
        <v>569</v>
      </c>
      <c r="B474" s="12" t="s">
        <v>646</v>
      </c>
      <c r="C474" s="13" t="s">
        <v>736</v>
      </c>
      <c r="D474" s="12" t="s">
        <v>153</v>
      </c>
      <c r="G474" s="140">
        <v>30101010</v>
      </c>
      <c r="H474" s="14">
        <v>12000</v>
      </c>
    </row>
    <row r="475" spans="1:9" x14ac:dyDescent="0.2">
      <c r="E475" s="12" t="s">
        <v>109</v>
      </c>
      <c r="G475" s="140">
        <v>19901030</v>
      </c>
      <c r="I475" s="14">
        <v>12000</v>
      </c>
    </row>
    <row r="476" spans="1:9" x14ac:dyDescent="0.2">
      <c r="F476" s="12" t="s">
        <v>735</v>
      </c>
    </row>
    <row r="478" spans="1:9" x14ac:dyDescent="0.2">
      <c r="A478" s="12" t="s">
        <v>569</v>
      </c>
      <c r="B478" s="12" t="s">
        <v>646</v>
      </c>
      <c r="C478" s="13" t="s">
        <v>734</v>
      </c>
      <c r="D478" s="12" t="s">
        <v>153</v>
      </c>
      <c r="G478" s="140">
        <v>30101010</v>
      </c>
      <c r="H478" s="14">
        <v>1110000</v>
      </c>
    </row>
    <row r="479" spans="1:9" x14ac:dyDescent="0.2">
      <c r="E479" s="12" t="s">
        <v>109</v>
      </c>
      <c r="G479" s="140">
        <v>19901030</v>
      </c>
      <c r="I479" s="14">
        <v>1110000</v>
      </c>
    </row>
    <row r="480" spans="1:9" x14ac:dyDescent="0.2">
      <c r="F480" s="12" t="s">
        <v>733</v>
      </c>
    </row>
    <row r="482" spans="1:9" x14ac:dyDescent="0.2">
      <c r="A482" s="12" t="s">
        <v>569</v>
      </c>
      <c r="B482" s="12" t="s">
        <v>646</v>
      </c>
      <c r="C482" s="13" t="s">
        <v>732</v>
      </c>
      <c r="D482" s="12" t="s">
        <v>153</v>
      </c>
      <c r="G482" s="140">
        <v>30101010</v>
      </c>
      <c r="H482" s="14">
        <v>66000</v>
      </c>
    </row>
    <row r="483" spans="1:9" x14ac:dyDescent="0.2">
      <c r="E483" s="12" t="s">
        <v>109</v>
      </c>
      <c r="G483" s="140">
        <v>19901030</v>
      </c>
      <c r="I483" s="14">
        <v>66000</v>
      </c>
    </row>
    <row r="484" spans="1:9" x14ac:dyDescent="0.2">
      <c r="F484" s="12" t="s">
        <v>731</v>
      </c>
    </row>
    <row r="486" spans="1:9" x14ac:dyDescent="0.2">
      <c r="A486" s="12" t="s">
        <v>569</v>
      </c>
      <c r="B486" s="12" t="s">
        <v>646</v>
      </c>
      <c r="C486" s="13" t="s">
        <v>730</v>
      </c>
      <c r="D486" s="12" t="s">
        <v>153</v>
      </c>
      <c r="G486" s="140">
        <v>30101010</v>
      </c>
      <c r="H486" s="14">
        <v>342000</v>
      </c>
    </row>
    <row r="487" spans="1:9" x14ac:dyDescent="0.2">
      <c r="E487" s="12" t="s">
        <v>109</v>
      </c>
      <c r="G487" s="140">
        <v>19901030</v>
      </c>
      <c r="I487" s="14">
        <v>342000</v>
      </c>
    </row>
    <row r="488" spans="1:9" x14ac:dyDescent="0.2">
      <c r="F488" s="12" t="s">
        <v>729</v>
      </c>
    </row>
    <row r="490" spans="1:9" x14ac:dyDescent="0.2">
      <c r="A490" s="12" t="s">
        <v>569</v>
      </c>
      <c r="B490" s="12" t="s">
        <v>646</v>
      </c>
      <c r="C490" s="13" t="s">
        <v>728</v>
      </c>
      <c r="D490" s="12" t="s">
        <v>153</v>
      </c>
      <c r="G490" s="140">
        <v>30101010</v>
      </c>
      <c r="H490" s="14">
        <v>60000</v>
      </c>
    </row>
    <row r="491" spans="1:9" x14ac:dyDescent="0.2">
      <c r="E491" s="12" t="s">
        <v>109</v>
      </c>
      <c r="G491" s="140">
        <v>19901030</v>
      </c>
      <c r="I491" s="14">
        <v>60000</v>
      </c>
    </row>
    <row r="492" spans="1:9" x14ac:dyDescent="0.2">
      <c r="F492" s="12" t="s">
        <v>727</v>
      </c>
    </row>
    <row r="494" spans="1:9" x14ac:dyDescent="0.2">
      <c r="A494" s="12" t="s">
        <v>569</v>
      </c>
      <c r="B494" s="12" t="s">
        <v>646</v>
      </c>
      <c r="C494" s="13" t="s">
        <v>726</v>
      </c>
      <c r="D494" s="12" t="s">
        <v>153</v>
      </c>
      <c r="G494" s="140">
        <v>30101010</v>
      </c>
      <c r="H494" s="14">
        <v>42000</v>
      </c>
    </row>
    <row r="495" spans="1:9" x14ac:dyDescent="0.2">
      <c r="E495" s="12" t="s">
        <v>109</v>
      </c>
      <c r="G495" s="140">
        <v>19901030</v>
      </c>
      <c r="I495" s="14">
        <v>42000</v>
      </c>
    </row>
    <row r="496" spans="1:9" x14ac:dyDescent="0.2">
      <c r="F496" s="12" t="s">
        <v>725</v>
      </c>
    </row>
    <row r="498" spans="1:9" x14ac:dyDescent="0.2">
      <c r="A498" s="12" t="s">
        <v>569</v>
      </c>
      <c r="B498" s="12" t="s">
        <v>646</v>
      </c>
      <c r="C498" s="13" t="s">
        <v>724</v>
      </c>
      <c r="D498" s="12" t="s">
        <v>264</v>
      </c>
      <c r="G498" s="140">
        <v>50214990</v>
      </c>
      <c r="H498" s="14">
        <v>33000</v>
      </c>
    </row>
    <row r="499" spans="1:9" x14ac:dyDescent="0.2">
      <c r="E499" s="12" t="s">
        <v>109</v>
      </c>
      <c r="G499" s="140">
        <v>19901030</v>
      </c>
      <c r="I499" s="14">
        <v>33000</v>
      </c>
    </row>
    <row r="500" spans="1:9" x14ac:dyDescent="0.2">
      <c r="F500" s="12" t="s">
        <v>723</v>
      </c>
    </row>
    <row r="502" spans="1:9" x14ac:dyDescent="0.2">
      <c r="A502" s="12" t="s">
        <v>569</v>
      </c>
      <c r="B502" s="12" t="s">
        <v>646</v>
      </c>
      <c r="C502" s="13" t="s">
        <v>722</v>
      </c>
      <c r="D502" s="12" t="s">
        <v>264</v>
      </c>
      <c r="G502" s="140">
        <v>50214990</v>
      </c>
      <c r="H502" s="14">
        <v>63000</v>
      </c>
    </row>
    <row r="503" spans="1:9" x14ac:dyDescent="0.2">
      <c r="E503" s="12" t="s">
        <v>109</v>
      </c>
      <c r="G503" s="140">
        <v>19901030</v>
      </c>
      <c r="I503" s="14">
        <v>63000</v>
      </c>
    </row>
    <row r="504" spans="1:9" x14ac:dyDescent="0.2">
      <c r="F504" s="12" t="s">
        <v>721</v>
      </c>
    </row>
    <row r="506" spans="1:9" x14ac:dyDescent="0.2">
      <c r="A506" s="12" t="s">
        <v>569</v>
      </c>
      <c r="B506" s="12" t="s">
        <v>646</v>
      </c>
      <c r="C506" s="13" t="s">
        <v>720</v>
      </c>
      <c r="D506" s="12" t="s">
        <v>153</v>
      </c>
      <c r="G506" s="140">
        <v>30101010</v>
      </c>
      <c r="H506" s="14">
        <v>39000</v>
      </c>
    </row>
    <row r="507" spans="1:9" x14ac:dyDescent="0.2">
      <c r="E507" s="12" t="s">
        <v>109</v>
      </c>
      <c r="G507" s="140">
        <v>19901030</v>
      </c>
      <c r="I507" s="14">
        <v>39000</v>
      </c>
    </row>
    <row r="508" spans="1:9" x14ac:dyDescent="0.2">
      <c r="F508" s="12" t="s">
        <v>719</v>
      </c>
    </row>
    <row r="510" spans="1:9" x14ac:dyDescent="0.2">
      <c r="A510" s="12" t="s">
        <v>569</v>
      </c>
      <c r="B510" s="12" t="s">
        <v>646</v>
      </c>
      <c r="C510" s="13" t="s">
        <v>718</v>
      </c>
      <c r="D510" s="12" t="s">
        <v>153</v>
      </c>
      <c r="G510" s="140">
        <v>30101010</v>
      </c>
      <c r="H510" s="14">
        <v>180000</v>
      </c>
    </row>
    <row r="511" spans="1:9" x14ac:dyDescent="0.2">
      <c r="E511" s="12" t="s">
        <v>109</v>
      </c>
      <c r="G511" s="140">
        <v>19901030</v>
      </c>
      <c r="I511" s="14">
        <v>180000</v>
      </c>
    </row>
    <row r="512" spans="1:9" x14ac:dyDescent="0.2">
      <c r="F512" s="12" t="s">
        <v>717</v>
      </c>
    </row>
    <row r="514" spans="1:9" x14ac:dyDescent="0.2">
      <c r="A514" s="12" t="s">
        <v>569</v>
      </c>
      <c r="B514" s="12" t="s">
        <v>646</v>
      </c>
      <c r="C514" s="13" t="s">
        <v>716</v>
      </c>
      <c r="D514" s="12" t="s">
        <v>153</v>
      </c>
      <c r="G514" s="140">
        <v>30101010</v>
      </c>
      <c r="H514" s="14">
        <v>24000</v>
      </c>
    </row>
    <row r="515" spans="1:9" x14ac:dyDescent="0.2">
      <c r="E515" s="12" t="s">
        <v>109</v>
      </c>
      <c r="G515" s="140">
        <v>19901030</v>
      </c>
      <c r="I515" s="14">
        <v>24000</v>
      </c>
    </row>
    <row r="516" spans="1:9" x14ac:dyDescent="0.2">
      <c r="F516" s="12" t="s">
        <v>715</v>
      </c>
    </row>
    <row r="518" spans="1:9" x14ac:dyDescent="0.2">
      <c r="A518" s="12" t="s">
        <v>569</v>
      </c>
      <c r="B518" s="12" t="s">
        <v>646</v>
      </c>
      <c r="C518" s="13" t="s">
        <v>714</v>
      </c>
      <c r="D518" s="12" t="s">
        <v>153</v>
      </c>
      <c r="G518" s="140">
        <v>30101010</v>
      </c>
      <c r="H518" s="14">
        <v>3000</v>
      </c>
    </row>
    <row r="519" spans="1:9" x14ac:dyDescent="0.2">
      <c r="E519" s="12" t="s">
        <v>109</v>
      </c>
      <c r="G519" s="140">
        <v>19901030</v>
      </c>
      <c r="I519" s="14">
        <v>3000</v>
      </c>
    </row>
    <row r="520" spans="1:9" x14ac:dyDescent="0.2">
      <c r="F520" s="12" t="s">
        <v>713</v>
      </c>
    </row>
    <row r="522" spans="1:9" x14ac:dyDescent="0.2">
      <c r="A522" s="12" t="s">
        <v>569</v>
      </c>
      <c r="B522" s="12" t="s">
        <v>646</v>
      </c>
      <c r="C522" s="13" t="s">
        <v>712</v>
      </c>
      <c r="D522" s="12" t="s">
        <v>153</v>
      </c>
      <c r="G522" s="140">
        <v>30101010</v>
      </c>
      <c r="H522" s="14">
        <v>3000</v>
      </c>
    </row>
    <row r="523" spans="1:9" x14ac:dyDescent="0.2">
      <c r="E523" s="12" t="s">
        <v>109</v>
      </c>
      <c r="G523" s="140">
        <v>19901030</v>
      </c>
      <c r="I523" s="14">
        <v>3000</v>
      </c>
    </row>
    <row r="524" spans="1:9" x14ac:dyDescent="0.2">
      <c r="F524" s="12" t="s">
        <v>711</v>
      </c>
    </row>
    <row r="526" spans="1:9" x14ac:dyDescent="0.2">
      <c r="A526" s="12" t="s">
        <v>569</v>
      </c>
      <c r="B526" s="12" t="s">
        <v>646</v>
      </c>
      <c r="C526" s="13" t="s">
        <v>710</v>
      </c>
      <c r="D526" s="12" t="s">
        <v>153</v>
      </c>
      <c r="G526" s="140">
        <v>30101010</v>
      </c>
      <c r="H526" s="14">
        <v>3000</v>
      </c>
    </row>
    <row r="527" spans="1:9" x14ac:dyDescent="0.2">
      <c r="E527" s="12" t="s">
        <v>109</v>
      </c>
      <c r="G527" s="140">
        <v>19901030</v>
      </c>
      <c r="I527" s="14">
        <v>3000</v>
      </c>
    </row>
    <row r="528" spans="1:9" x14ac:dyDescent="0.2">
      <c r="F528" s="12" t="s">
        <v>709</v>
      </c>
    </row>
    <row r="530" spans="1:9" x14ac:dyDescent="0.2">
      <c r="A530" s="12" t="s">
        <v>569</v>
      </c>
      <c r="B530" s="12" t="s">
        <v>646</v>
      </c>
      <c r="C530" s="13" t="s">
        <v>708</v>
      </c>
      <c r="D530" s="12" t="s">
        <v>153</v>
      </c>
      <c r="G530" s="140">
        <v>30101010</v>
      </c>
      <c r="H530" s="14">
        <v>45000</v>
      </c>
    </row>
    <row r="531" spans="1:9" x14ac:dyDescent="0.2">
      <c r="E531" s="12" t="s">
        <v>109</v>
      </c>
      <c r="G531" s="140">
        <v>19901030</v>
      </c>
      <c r="I531" s="14">
        <v>45000</v>
      </c>
    </row>
    <row r="532" spans="1:9" x14ac:dyDescent="0.2">
      <c r="F532" s="12" t="s">
        <v>707</v>
      </c>
    </row>
    <row r="534" spans="1:9" x14ac:dyDescent="0.2">
      <c r="A534" s="12" t="s">
        <v>569</v>
      </c>
      <c r="B534" s="12" t="s">
        <v>646</v>
      </c>
      <c r="C534" s="13" t="s">
        <v>706</v>
      </c>
      <c r="D534" s="12" t="s">
        <v>153</v>
      </c>
      <c r="G534" s="140">
        <v>30101010</v>
      </c>
      <c r="H534" s="14">
        <v>57000</v>
      </c>
    </row>
    <row r="535" spans="1:9" x14ac:dyDescent="0.2">
      <c r="E535" s="12" t="s">
        <v>109</v>
      </c>
      <c r="G535" s="140">
        <v>19901030</v>
      </c>
      <c r="I535" s="14">
        <v>57000</v>
      </c>
    </row>
    <row r="536" spans="1:9" x14ac:dyDescent="0.2">
      <c r="F536" s="12" t="s">
        <v>705</v>
      </c>
    </row>
    <row r="538" spans="1:9" x14ac:dyDescent="0.2">
      <c r="A538" s="12" t="s">
        <v>569</v>
      </c>
      <c r="B538" s="12" t="s">
        <v>646</v>
      </c>
      <c r="C538" s="13" t="s">
        <v>704</v>
      </c>
      <c r="D538" s="12" t="s">
        <v>153</v>
      </c>
      <c r="G538" s="140">
        <v>30101010</v>
      </c>
      <c r="H538" s="14">
        <v>9000</v>
      </c>
    </row>
    <row r="539" spans="1:9" x14ac:dyDescent="0.2">
      <c r="E539" s="12" t="s">
        <v>109</v>
      </c>
      <c r="G539" s="140">
        <v>19901030</v>
      </c>
      <c r="I539" s="14">
        <v>9000</v>
      </c>
    </row>
    <row r="540" spans="1:9" x14ac:dyDescent="0.2">
      <c r="F540" s="12" t="s">
        <v>703</v>
      </c>
    </row>
    <row r="542" spans="1:9" x14ac:dyDescent="0.2">
      <c r="A542" s="12" t="s">
        <v>569</v>
      </c>
      <c r="B542" s="12" t="s">
        <v>646</v>
      </c>
      <c r="C542" s="13" t="s">
        <v>702</v>
      </c>
      <c r="D542" s="12" t="s">
        <v>153</v>
      </c>
      <c r="G542" s="140">
        <v>30101010</v>
      </c>
      <c r="H542" s="14">
        <v>69000</v>
      </c>
    </row>
    <row r="543" spans="1:9" x14ac:dyDescent="0.2">
      <c r="E543" s="12" t="s">
        <v>109</v>
      </c>
      <c r="G543" s="140">
        <v>19901030</v>
      </c>
      <c r="I543" s="14">
        <v>69000</v>
      </c>
    </row>
    <row r="544" spans="1:9" x14ac:dyDescent="0.2">
      <c r="F544" s="12" t="s">
        <v>701</v>
      </c>
    </row>
    <row r="546" spans="1:9" x14ac:dyDescent="0.2">
      <c r="A546" s="12" t="s">
        <v>569</v>
      </c>
      <c r="B546" s="12" t="s">
        <v>646</v>
      </c>
      <c r="C546" s="13" t="s">
        <v>700</v>
      </c>
      <c r="D546" s="12" t="s">
        <v>153</v>
      </c>
      <c r="G546" s="140">
        <v>30101010</v>
      </c>
      <c r="H546" s="14">
        <v>87000</v>
      </c>
    </row>
    <row r="547" spans="1:9" x14ac:dyDescent="0.2">
      <c r="E547" s="12" t="s">
        <v>35</v>
      </c>
      <c r="G547" s="140">
        <v>10303030</v>
      </c>
      <c r="I547" s="14">
        <v>87000</v>
      </c>
    </row>
    <row r="548" spans="1:9" x14ac:dyDescent="0.2">
      <c r="F548" s="12" t="s">
        <v>699</v>
      </c>
    </row>
    <row r="550" spans="1:9" x14ac:dyDescent="0.2">
      <c r="A550" s="12" t="s">
        <v>569</v>
      </c>
      <c r="B550" s="12" t="s">
        <v>646</v>
      </c>
      <c r="C550" s="13" t="s">
        <v>698</v>
      </c>
      <c r="D550" s="12" t="s">
        <v>264</v>
      </c>
      <c r="G550" s="140">
        <v>50214990</v>
      </c>
      <c r="H550" s="14">
        <v>3000</v>
      </c>
    </row>
    <row r="551" spans="1:9" x14ac:dyDescent="0.2">
      <c r="E551" s="12" t="s">
        <v>109</v>
      </c>
      <c r="G551" s="140">
        <v>19901030</v>
      </c>
      <c r="I551" s="14">
        <v>3000</v>
      </c>
    </row>
    <row r="552" spans="1:9" x14ac:dyDescent="0.2">
      <c r="F552" s="12" t="s">
        <v>697</v>
      </c>
    </row>
    <row r="554" spans="1:9" x14ac:dyDescent="0.2">
      <c r="A554" s="12" t="s">
        <v>569</v>
      </c>
      <c r="B554" s="12" t="s">
        <v>646</v>
      </c>
      <c r="C554" s="13" t="s">
        <v>696</v>
      </c>
      <c r="D554" s="12" t="s">
        <v>264</v>
      </c>
      <c r="G554" s="140">
        <v>50214990</v>
      </c>
      <c r="H554" s="14">
        <v>9000</v>
      </c>
    </row>
    <row r="555" spans="1:9" x14ac:dyDescent="0.2">
      <c r="E555" s="12" t="s">
        <v>109</v>
      </c>
      <c r="G555" s="140">
        <v>19901030</v>
      </c>
      <c r="I555" s="14">
        <v>9000</v>
      </c>
    </row>
    <row r="556" spans="1:9" x14ac:dyDescent="0.2">
      <c r="F556" s="12" t="s">
        <v>695</v>
      </c>
    </row>
    <row r="558" spans="1:9" x14ac:dyDescent="0.2">
      <c r="A558" s="12" t="s">
        <v>569</v>
      </c>
      <c r="B558" s="12" t="s">
        <v>646</v>
      </c>
      <c r="C558" s="13" t="s">
        <v>694</v>
      </c>
      <c r="D558" s="12" t="s">
        <v>153</v>
      </c>
      <c r="G558" s="140">
        <v>30101010</v>
      </c>
      <c r="H558" s="14">
        <v>3000</v>
      </c>
    </row>
    <row r="559" spans="1:9" x14ac:dyDescent="0.2">
      <c r="E559" s="12" t="s">
        <v>109</v>
      </c>
      <c r="G559" s="140">
        <v>19901030</v>
      </c>
      <c r="I559" s="14">
        <v>3000</v>
      </c>
    </row>
    <row r="560" spans="1:9" x14ac:dyDescent="0.2">
      <c r="F560" s="12" t="s">
        <v>693</v>
      </c>
    </row>
    <row r="562" spans="1:9" x14ac:dyDescent="0.2">
      <c r="A562" s="12" t="s">
        <v>569</v>
      </c>
      <c r="B562" s="12" t="s">
        <v>646</v>
      </c>
      <c r="C562" s="13" t="s">
        <v>692</v>
      </c>
      <c r="D562" s="12" t="s">
        <v>264</v>
      </c>
      <c r="G562" s="140">
        <v>50214990</v>
      </c>
      <c r="H562" s="14">
        <v>3000</v>
      </c>
    </row>
    <row r="563" spans="1:9" x14ac:dyDescent="0.2">
      <c r="E563" s="12" t="s">
        <v>109</v>
      </c>
      <c r="G563" s="140">
        <v>19901030</v>
      </c>
      <c r="I563" s="14">
        <v>3000</v>
      </c>
    </row>
    <row r="564" spans="1:9" x14ac:dyDescent="0.2">
      <c r="F564" s="12" t="s">
        <v>691</v>
      </c>
    </row>
    <row r="566" spans="1:9" x14ac:dyDescent="0.2">
      <c r="A566" s="12" t="s">
        <v>569</v>
      </c>
      <c r="B566" s="12" t="s">
        <v>646</v>
      </c>
      <c r="C566" s="13" t="s">
        <v>690</v>
      </c>
      <c r="D566" s="12" t="s">
        <v>264</v>
      </c>
      <c r="G566" s="140">
        <v>50214990</v>
      </c>
      <c r="H566" s="14">
        <v>3000</v>
      </c>
    </row>
    <row r="567" spans="1:9" x14ac:dyDescent="0.2">
      <c r="E567" s="12" t="s">
        <v>109</v>
      </c>
      <c r="G567" s="140">
        <v>19901030</v>
      </c>
      <c r="I567" s="14">
        <v>3000</v>
      </c>
    </row>
    <row r="568" spans="1:9" x14ac:dyDescent="0.2">
      <c r="F568" s="12" t="s">
        <v>689</v>
      </c>
    </row>
    <row r="570" spans="1:9" x14ac:dyDescent="0.2">
      <c r="A570" s="12" t="s">
        <v>569</v>
      </c>
      <c r="B570" s="12" t="s">
        <v>646</v>
      </c>
      <c r="C570" s="13" t="s">
        <v>688</v>
      </c>
      <c r="D570" s="12" t="s">
        <v>264</v>
      </c>
      <c r="G570" s="140">
        <v>50214990</v>
      </c>
      <c r="H570" s="14">
        <v>3000</v>
      </c>
    </row>
    <row r="571" spans="1:9" x14ac:dyDescent="0.2">
      <c r="E571" s="12" t="s">
        <v>109</v>
      </c>
      <c r="G571" s="140">
        <v>19901030</v>
      </c>
      <c r="I571" s="14">
        <v>3000</v>
      </c>
    </row>
    <row r="572" spans="1:9" x14ac:dyDescent="0.2">
      <c r="F572" s="12" t="s">
        <v>687</v>
      </c>
    </row>
    <row r="574" spans="1:9" x14ac:dyDescent="0.2">
      <c r="A574" s="12" t="s">
        <v>569</v>
      </c>
      <c r="B574" s="12" t="s">
        <v>646</v>
      </c>
      <c r="C574" s="13" t="s">
        <v>686</v>
      </c>
      <c r="D574" s="12" t="s">
        <v>222</v>
      </c>
      <c r="G574" s="140">
        <v>50203090</v>
      </c>
      <c r="H574" s="14">
        <v>13450.73</v>
      </c>
    </row>
    <row r="575" spans="1:9" x14ac:dyDescent="0.2">
      <c r="D575" s="12" t="s">
        <v>681</v>
      </c>
      <c r="G575" s="140">
        <v>50299050</v>
      </c>
      <c r="H575" s="14">
        <v>25000</v>
      </c>
    </row>
    <row r="576" spans="1:9" x14ac:dyDescent="0.2">
      <c r="E576" s="12" t="s">
        <v>109</v>
      </c>
      <c r="G576" s="140">
        <v>19901030</v>
      </c>
      <c r="I576" s="14">
        <v>38450.730000000003</v>
      </c>
    </row>
    <row r="577" spans="1:9" x14ac:dyDescent="0.2">
      <c r="F577" s="12" t="s">
        <v>685</v>
      </c>
    </row>
    <row r="579" spans="1:9" x14ac:dyDescent="0.2">
      <c r="A579" s="12" t="s">
        <v>569</v>
      </c>
      <c r="B579" s="12" t="s">
        <v>646</v>
      </c>
      <c r="C579" s="13" t="s">
        <v>684</v>
      </c>
      <c r="D579" s="12" t="s">
        <v>222</v>
      </c>
      <c r="G579" s="140">
        <v>50203090</v>
      </c>
      <c r="H579" s="14">
        <v>123831.91</v>
      </c>
    </row>
    <row r="580" spans="1:9" x14ac:dyDescent="0.2">
      <c r="D580" s="12" t="s">
        <v>681</v>
      </c>
      <c r="G580" s="140">
        <v>50299050</v>
      </c>
      <c r="H580" s="14">
        <v>395000</v>
      </c>
    </row>
    <row r="581" spans="1:9" x14ac:dyDescent="0.2">
      <c r="E581" s="12" t="s">
        <v>109</v>
      </c>
      <c r="G581" s="140">
        <v>19901030</v>
      </c>
      <c r="I581" s="14">
        <v>518831.91</v>
      </c>
    </row>
    <row r="582" spans="1:9" x14ac:dyDescent="0.2">
      <c r="F582" s="12" t="s">
        <v>683</v>
      </c>
    </row>
    <row r="584" spans="1:9" x14ac:dyDescent="0.2">
      <c r="A584" s="12" t="s">
        <v>569</v>
      </c>
      <c r="B584" s="12" t="s">
        <v>646</v>
      </c>
      <c r="C584" s="13" t="s">
        <v>682</v>
      </c>
      <c r="D584" s="12" t="s">
        <v>222</v>
      </c>
      <c r="G584" s="140">
        <v>50203090</v>
      </c>
      <c r="H584" s="14">
        <v>129059.78</v>
      </c>
    </row>
    <row r="585" spans="1:9" x14ac:dyDescent="0.2">
      <c r="D585" s="12" t="s">
        <v>681</v>
      </c>
      <c r="G585" s="140">
        <v>50299050</v>
      </c>
      <c r="H585" s="14">
        <v>383000</v>
      </c>
    </row>
    <row r="586" spans="1:9" x14ac:dyDescent="0.2">
      <c r="D586" s="12" t="s">
        <v>680</v>
      </c>
      <c r="G586" s="140">
        <v>50299990</v>
      </c>
      <c r="H586" s="14">
        <v>6200</v>
      </c>
    </row>
    <row r="587" spans="1:9" x14ac:dyDescent="0.2">
      <c r="E587" s="12" t="s">
        <v>109</v>
      </c>
      <c r="G587" s="140">
        <v>19901030</v>
      </c>
      <c r="I587" s="14">
        <v>518259.78</v>
      </c>
    </row>
    <row r="588" spans="1:9" x14ac:dyDescent="0.2">
      <c r="F588" s="12" t="s">
        <v>679</v>
      </c>
    </row>
    <row r="590" spans="1:9" x14ac:dyDescent="0.2">
      <c r="A590" s="12" t="s">
        <v>569</v>
      </c>
      <c r="B590" s="12" t="s">
        <v>646</v>
      </c>
      <c r="C590" s="13" t="s">
        <v>678</v>
      </c>
      <c r="D590" s="12" t="s">
        <v>153</v>
      </c>
      <c r="G590" s="140">
        <v>30101010</v>
      </c>
      <c r="H590" s="14">
        <v>3000</v>
      </c>
    </row>
    <row r="591" spans="1:9" x14ac:dyDescent="0.2">
      <c r="E591" s="12" t="s">
        <v>109</v>
      </c>
      <c r="G591" s="140">
        <v>19901030</v>
      </c>
      <c r="I591" s="14">
        <v>3000</v>
      </c>
    </row>
    <row r="592" spans="1:9" x14ac:dyDescent="0.2">
      <c r="F592" s="12" t="s">
        <v>677</v>
      </c>
    </row>
    <row r="594" spans="1:9" x14ac:dyDescent="0.2">
      <c r="A594" s="12" t="s">
        <v>569</v>
      </c>
      <c r="B594" s="12" t="s">
        <v>646</v>
      </c>
      <c r="C594" s="13" t="s">
        <v>676</v>
      </c>
      <c r="D594" s="12" t="s">
        <v>264</v>
      </c>
      <c r="G594" s="140">
        <v>50214990</v>
      </c>
      <c r="H594" s="14">
        <v>15000</v>
      </c>
    </row>
    <row r="595" spans="1:9" x14ac:dyDescent="0.2">
      <c r="E595" s="12" t="s">
        <v>109</v>
      </c>
      <c r="G595" s="140">
        <v>19901030</v>
      </c>
      <c r="I595" s="14">
        <v>15000</v>
      </c>
    </row>
    <row r="596" spans="1:9" x14ac:dyDescent="0.2">
      <c r="F596" s="12" t="s">
        <v>675</v>
      </c>
    </row>
    <row r="598" spans="1:9" x14ac:dyDescent="0.2">
      <c r="A598" s="12" t="s">
        <v>569</v>
      </c>
      <c r="B598" s="12" t="s">
        <v>646</v>
      </c>
      <c r="C598" s="13" t="s">
        <v>674</v>
      </c>
      <c r="D598" s="12" t="s">
        <v>153</v>
      </c>
      <c r="G598" s="140">
        <v>30101010</v>
      </c>
      <c r="H598" s="14">
        <v>1000000</v>
      </c>
    </row>
    <row r="599" spans="1:9" x14ac:dyDescent="0.2">
      <c r="E599" s="12" t="s">
        <v>109</v>
      </c>
      <c r="G599" s="140">
        <v>19901030</v>
      </c>
      <c r="I599" s="14">
        <v>1000000</v>
      </c>
    </row>
    <row r="600" spans="1:9" x14ac:dyDescent="0.2">
      <c r="F600" s="12" t="s">
        <v>673</v>
      </c>
    </row>
    <row r="602" spans="1:9" x14ac:dyDescent="0.2">
      <c r="A602" s="12" t="s">
        <v>569</v>
      </c>
      <c r="B602" s="12" t="s">
        <v>646</v>
      </c>
      <c r="C602" s="13" t="s">
        <v>672</v>
      </c>
      <c r="D602" s="12" t="s">
        <v>153</v>
      </c>
      <c r="G602" s="140">
        <v>30101010</v>
      </c>
      <c r="H602" s="14">
        <v>1000000</v>
      </c>
    </row>
    <row r="603" spans="1:9" x14ac:dyDescent="0.2">
      <c r="E603" s="12" t="s">
        <v>109</v>
      </c>
      <c r="G603" s="140">
        <v>19901030</v>
      </c>
      <c r="I603" s="14">
        <v>1000000</v>
      </c>
    </row>
    <row r="604" spans="1:9" x14ac:dyDescent="0.2">
      <c r="F604" s="12" t="s">
        <v>671</v>
      </c>
    </row>
    <row r="606" spans="1:9" x14ac:dyDescent="0.2">
      <c r="A606" s="12" t="s">
        <v>569</v>
      </c>
      <c r="B606" s="12" t="s">
        <v>646</v>
      </c>
      <c r="C606" s="13" t="s">
        <v>670</v>
      </c>
      <c r="D606" s="12" t="s">
        <v>205</v>
      </c>
      <c r="G606" s="140">
        <v>50201010</v>
      </c>
      <c r="H606" s="14">
        <v>204600</v>
      </c>
    </row>
    <row r="607" spans="1:9" x14ac:dyDescent="0.2">
      <c r="E607" s="12" t="s">
        <v>111</v>
      </c>
      <c r="G607" s="140">
        <v>19901040</v>
      </c>
      <c r="I607" s="14">
        <v>204600</v>
      </c>
    </row>
    <row r="608" spans="1:9" x14ac:dyDescent="0.2">
      <c r="F608" s="12" t="s">
        <v>669</v>
      </c>
    </row>
    <row r="610" spans="1:9" x14ac:dyDescent="0.2">
      <c r="A610" s="12" t="s">
        <v>569</v>
      </c>
      <c r="B610" s="12" t="s">
        <v>646</v>
      </c>
      <c r="C610" s="13" t="s">
        <v>668</v>
      </c>
      <c r="D610" s="12" t="s">
        <v>205</v>
      </c>
      <c r="G610" s="140">
        <v>50201010</v>
      </c>
      <c r="H610" s="14">
        <v>198000</v>
      </c>
    </row>
    <row r="611" spans="1:9" x14ac:dyDescent="0.2">
      <c r="E611" s="12" t="s">
        <v>111</v>
      </c>
      <c r="G611" s="140">
        <v>19901040</v>
      </c>
      <c r="I611" s="14">
        <v>198000</v>
      </c>
    </row>
    <row r="612" spans="1:9" x14ac:dyDescent="0.2">
      <c r="F612" s="12" t="s">
        <v>667</v>
      </c>
    </row>
    <row r="614" spans="1:9" x14ac:dyDescent="0.2">
      <c r="A614" s="12" t="s">
        <v>569</v>
      </c>
      <c r="B614" s="12" t="s">
        <v>646</v>
      </c>
      <c r="C614" s="13" t="s">
        <v>666</v>
      </c>
      <c r="D614" s="12" t="s">
        <v>205</v>
      </c>
      <c r="G614" s="140">
        <v>50201010</v>
      </c>
      <c r="H614" s="14">
        <v>191180</v>
      </c>
    </row>
    <row r="615" spans="1:9" x14ac:dyDescent="0.2">
      <c r="E615" s="12" t="s">
        <v>111</v>
      </c>
      <c r="G615" s="140">
        <v>19901040</v>
      </c>
      <c r="I615" s="14">
        <v>191180</v>
      </c>
    </row>
    <row r="616" spans="1:9" x14ac:dyDescent="0.2">
      <c r="F616" s="12" t="s">
        <v>665</v>
      </c>
    </row>
    <row r="618" spans="1:9" x14ac:dyDescent="0.2">
      <c r="A618" s="12" t="s">
        <v>569</v>
      </c>
      <c r="B618" s="12" t="s">
        <v>646</v>
      </c>
      <c r="C618" s="13" t="s">
        <v>664</v>
      </c>
      <c r="D618" s="12" t="s">
        <v>151</v>
      </c>
      <c r="G618" s="140">
        <v>29999990</v>
      </c>
      <c r="H618" s="14">
        <v>124000</v>
      </c>
    </row>
    <row r="619" spans="1:9" x14ac:dyDescent="0.2">
      <c r="E619" s="12" t="s">
        <v>109</v>
      </c>
      <c r="G619" s="140">
        <v>19901030</v>
      </c>
      <c r="I619" s="14">
        <v>124000</v>
      </c>
    </row>
    <row r="620" spans="1:9" x14ac:dyDescent="0.2">
      <c r="F620" s="12" t="s">
        <v>663</v>
      </c>
    </row>
    <row r="622" spans="1:9" x14ac:dyDescent="0.2">
      <c r="A622" s="12" t="s">
        <v>569</v>
      </c>
      <c r="B622" s="12" t="s">
        <v>646</v>
      </c>
      <c r="C622" s="13" t="s">
        <v>662</v>
      </c>
      <c r="D622" s="12" t="s">
        <v>264</v>
      </c>
      <c r="G622" s="140">
        <v>50214990</v>
      </c>
      <c r="H622" s="14">
        <v>407000</v>
      </c>
    </row>
    <row r="623" spans="1:9" x14ac:dyDescent="0.2">
      <c r="E623" s="12" t="s">
        <v>109</v>
      </c>
      <c r="G623" s="140">
        <v>19901030</v>
      </c>
      <c r="I623" s="14">
        <v>407000</v>
      </c>
    </row>
    <row r="624" spans="1:9" x14ac:dyDescent="0.2">
      <c r="F624" s="12" t="s">
        <v>661</v>
      </c>
    </row>
    <row r="626" spans="1:9" x14ac:dyDescent="0.2">
      <c r="A626" s="12" t="s">
        <v>569</v>
      </c>
      <c r="B626" s="12" t="s">
        <v>646</v>
      </c>
      <c r="C626" s="13" t="s">
        <v>660</v>
      </c>
      <c r="D626" s="12" t="s">
        <v>264</v>
      </c>
      <c r="G626" s="140">
        <v>50214990</v>
      </c>
      <c r="H626" s="14">
        <v>599500</v>
      </c>
    </row>
    <row r="627" spans="1:9" x14ac:dyDescent="0.2">
      <c r="E627" s="12" t="s">
        <v>109</v>
      </c>
      <c r="G627" s="140">
        <v>19901030</v>
      </c>
      <c r="I627" s="14">
        <v>599500</v>
      </c>
    </row>
    <row r="628" spans="1:9" x14ac:dyDescent="0.2">
      <c r="F628" s="12" t="s">
        <v>659</v>
      </c>
    </row>
    <row r="630" spans="1:9" x14ac:dyDescent="0.2">
      <c r="A630" s="12" t="s">
        <v>569</v>
      </c>
      <c r="B630" s="12" t="s">
        <v>646</v>
      </c>
      <c r="C630" s="13" t="s">
        <v>658</v>
      </c>
      <c r="D630" s="12" t="s">
        <v>205</v>
      </c>
      <c r="G630" s="140">
        <v>50201010</v>
      </c>
      <c r="H630" s="14">
        <v>31970</v>
      </c>
    </row>
    <row r="631" spans="1:9" x14ac:dyDescent="0.2">
      <c r="E631" s="12" t="s">
        <v>111</v>
      </c>
      <c r="G631" s="140">
        <v>19901040</v>
      </c>
      <c r="I631" s="14">
        <v>31970</v>
      </c>
    </row>
    <row r="632" spans="1:9" x14ac:dyDescent="0.2">
      <c r="F632" s="12" t="s">
        <v>657</v>
      </c>
    </row>
    <row r="634" spans="1:9" x14ac:dyDescent="0.2">
      <c r="A634" s="12" t="s">
        <v>569</v>
      </c>
      <c r="B634" s="12" t="s">
        <v>646</v>
      </c>
      <c r="C634" s="13" t="s">
        <v>656</v>
      </c>
      <c r="D634" s="12" t="s">
        <v>264</v>
      </c>
      <c r="G634" s="140">
        <v>50214990</v>
      </c>
      <c r="H634" s="14">
        <v>191000</v>
      </c>
    </row>
    <row r="635" spans="1:9" x14ac:dyDescent="0.2">
      <c r="E635" s="12" t="s">
        <v>109</v>
      </c>
      <c r="G635" s="140">
        <v>19901030</v>
      </c>
      <c r="I635" s="14">
        <v>191000</v>
      </c>
    </row>
    <row r="636" spans="1:9" x14ac:dyDescent="0.2">
      <c r="F636" s="12" t="s">
        <v>655</v>
      </c>
    </row>
    <row r="638" spans="1:9" x14ac:dyDescent="0.2">
      <c r="A638" s="12" t="s">
        <v>569</v>
      </c>
      <c r="B638" s="12" t="s">
        <v>646</v>
      </c>
      <c r="C638" s="13" t="s">
        <v>654</v>
      </c>
      <c r="D638" s="12" t="s">
        <v>264</v>
      </c>
      <c r="G638" s="140">
        <v>50214990</v>
      </c>
      <c r="H638" s="14">
        <v>636100</v>
      </c>
    </row>
    <row r="639" spans="1:9" x14ac:dyDescent="0.2">
      <c r="E639" s="12" t="s">
        <v>109</v>
      </c>
      <c r="G639" s="140">
        <v>19901030</v>
      </c>
      <c r="I639" s="14">
        <v>636100</v>
      </c>
    </row>
    <row r="640" spans="1:9" x14ac:dyDescent="0.2">
      <c r="F640" s="12" t="s">
        <v>653</v>
      </c>
    </row>
    <row r="642" spans="1:9" x14ac:dyDescent="0.2">
      <c r="A642" s="12" t="s">
        <v>569</v>
      </c>
      <c r="B642" s="12" t="s">
        <v>646</v>
      </c>
      <c r="C642" s="13" t="s">
        <v>652</v>
      </c>
      <c r="D642" s="12" t="s">
        <v>264</v>
      </c>
      <c r="G642" s="140">
        <v>50214990</v>
      </c>
      <c r="H642" s="14">
        <v>1898200</v>
      </c>
    </row>
    <row r="643" spans="1:9" x14ac:dyDescent="0.2">
      <c r="E643" s="12" t="s">
        <v>109</v>
      </c>
      <c r="G643" s="140">
        <v>19901030</v>
      </c>
      <c r="I643" s="14">
        <v>1898200</v>
      </c>
    </row>
    <row r="644" spans="1:9" x14ac:dyDescent="0.2">
      <c r="F644" s="12" t="s">
        <v>651</v>
      </c>
    </row>
    <row r="646" spans="1:9" x14ac:dyDescent="0.2">
      <c r="A646" s="12" t="s">
        <v>569</v>
      </c>
      <c r="B646" s="12" t="s">
        <v>646</v>
      </c>
      <c r="C646" s="13" t="s">
        <v>650</v>
      </c>
      <c r="D646" s="12" t="s">
        <v>151</v>
      </c>
      <c r="G646" s="140">
        <v>29999990</v>
      </c>
      <c r="H646" s="14">
        <v>10000000</v>
      </c>
    </row>
    <row r="647" spans="1:9" x14ac:dyDescent="0.2">
      <c r="D647" s="12" t="s">
        <v>264</v>
      </c>
      <c r="G647" s="140">
        <v>50214990</v>
      </c>
      <c r="H647" s="14">
        <v>30000000</v>
      </c>
    </row>
    <row r="648" spans="1:9" x14ac:dyDescent="0.2">
      <c r="E648" s="12" t="s">
        <v>109</v>
      </c>
      <c r="G648" s="140">
        <v>19901030</v>
      </c>
      <c r="I648" s="14">
        <v>40000000</v>
      </c>
    </row>
    <row r="649" spans="1:9" x14ac:dyDescent="0.2">
      <c r="F649" s="12" t="s">
        <v>649</v>
      </c>
    </row>
    <row r="651" spans="1:9" x14ac:dyDescent="0.2">
      <c r="A651" s="12" t="s">
        <v>569</v>
      </c>
      <c r="B651" s="12" t="s">
        <v>646</v>
      </c>
      <c r="C651" s="13" t="s">
        <v>648</v>
      </c>
      <c r="D651" s="12" t="s">
        <v>264</v>
      </c>
      <c r="G651" s="140">
        <v>50214990</v>
      </c>
      <c r="H651" s="14">
        <v>15000000</v>
      </c>
    </row>
    <row r="652" spans="1:9" x14ac:dyDescent="0.2">
      <c r="E652" s="12" t="s">
        <v>109</v>
      </c>
      <c r="G652" s="140">
        <v>19901030</v>
      </c>
      <c r="I652" s="14">
        <v>15000000</v>
      </c>
    </row>
    <row r="653" spans="1:9" x14ac:dyDescent="0.2">
      <c r="F653" s="12" t="s">
        <v>647</v>
      </c>
    </row>
    <row r="655" spans="1:9" x14ac:dyDescent="0.2">
      <c r="A655" s="12" t="s">
        <v>569</v>
      </c>
      <c r="B655" s="12" t="s">
        <v>646</v>
      </c>
      <c r="C655" s="13" t="s">
        <v>645</v>
      </c>
      <c r="D655" s="12" t="s">
        <v>264</v>
      </c>
      <c r="G655" s="140">
        <v>50214990</v>
      </c>
      <c r="H655" s="14">
        <v>10000000</v>
      </c>
    </row>
    <row r="656" spans="1:9" x14ac:dyDescent="0.2">
      <c r="E656" s="12" t="s">
        <v>109</v>
      </c>
      <c r="G656" s="140">
        <v>19901030</v>
      </c>
      <c r="I656" s="14">
        <v>10000000</v>
      </c>
    </row>
    <row r="657" spans="3:6" x14ac:dyDescent="0.2">
      <c r="F657" s="12" t="s">
        <v>644</v>
      </c>
    </row>
    <row r="660" spans="3:6" x14ac:dyDescent="0.2">
      <c r="C660" s="139" t="s">
        <v>562</v>
      </c>
      <c r="E660" s="14">
        <v>246799290</v>
      </c>
      <c r="F660" s="14">
        <v>246799290</v>
      </c>
    </row>
    <row r="665" spans="3:6" x14ac:dyDescent="0.2">
      <c r="D665" s="23" t="s">
        <v>309</v>
      </c>
    </row>
    <row r="668" spans="3:6" x14ac:dyDescent="0.2">
      <c r="F668" s="24" t="s">
        <v>310</v>
      </c>
    </row>
    <row r="669" spans="3:6" x14ac:dyDescent="0.2">
      <c r="F669" s="13" t="s">
        <v>311</v>
      </c>
    </row>
    <row r="671" spans="3:6" x14ac:dyDescent="0.2">
      <c r="F671" s="13" t="s">
        <v>312</v>
      </c>
    </row>
    <row r="673" spans="1:7" x14ac:dyDescent="0.2">
      <c r="A673" s="25" t="s">
        <v>643</v>
      </c>
      <c r="G673"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49"/>
  <sheetViews>
    <sheetView workbookViewId="0"/>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646</v>
      </c>
      <c r="C19" s="13" t="s">
        <v>2308</v>
      </c>
      <c r="D19" s="12" t="s">
        <v>566</v>
      </c>
      <c r="G19" s="140">
        <v>10102020</v>
      </c>
      <c r="H19" s="14">
        <v>610500</v>
      </c>
    </row>
    <row r="20" spans="1:9" x14ac:dyDescent="0.2">
      <c r="E20" s="12" t="s">
        <v>18</v>
      </c>
      <c r="G20" s="140">
        <v>10101010</v>
      </c>
      <c r="I20" s="14">
        <v>610500</v>
      </c>
    </row>
    <row r="21" spans="1:9" x14ac:dyDescent="0.2">
      <c r="F21" s="12" t="s">
        <v>2307</v>
      </c>
    </row>
    <row r="23" spans="1:9" x14ac:dyDescent="0.2">
      <c r="A23" s="12" t="s">
        <v>569</v>
      </c>
      <c r="B23" s="12" t="s">
        <v>646</v>
      </c>
      <c r="C23" s="13" t="s">
        <v>2306</v>
      </c>
      <c r="D23" s="12" t="s">
        <v>566</v>
      </c>
      <c r="G23" s="140">
        <v>10102020</v>
      </c>
      <c r="H23" s="14">
        <v>614000</v>
      </c>
    </row>
    <row r="24" spans="1:9" x14ac:dyDescent="0.2">
      <c r="E24" s="12" t="s">
        <v>18</v>
      </c>
      <c r="G24" s="140">
        <v>10101010</v>
      </c>
      <c r="I24" s="14">
        <v>614000</v>
      </c>
    </row>
    <row r="25" spans="1:9" x14ac:dyDescent="0.2">
      <c r="F25" s="12" t="s">
        <v>2305</v>
      </c>
    </row>
    <row r="27" spans="1:9" x14ac:dyDescent="0.2">
      <c r="A27" s="12" t="s">
        <v>569</v>
      </c>
      <c r="B27" s="12" t="s">
        <v>646</v>
      </c>
      <c r="C27" s="13" t="s">
        <v>2304</v>
      </c>
      <c r="D27" s="12" t="s">
        <v>27</v>
      </c>
      <c r="G27" s="140">
        <v>10104010</v>
      </c>
      <c r="H27" s="14">
        <v>1027562.48</v>
      </c>
    </row>
    <row r="28" spans="1:9" x14ac:dyDescent="0.2">
      <c r="E28" s="12" t="s">
        <v>18</v>
      </c>
      <c r="G28" s="140">
        <v>10101010</v>
      </c>
      <c r="I28" s="14">
        <v>1027562.48</v>
      </c>
    </row>
    <row r="29" spans="1:9" x14ac:dyDescent="0.2">
      <c r="F29" s="12" t="s">
        <v>2303</v>
      </c>
    </row>
    <row r="31" spans="1:9" x14ac:dyDescent="0.2">
      <c r="A31" s="12" t="s">
        <v>569</v>
      </c>
      <c r="B31" s="12" t="s">
        <v>646</v>
      </c>
      <c r="C31" s="13" t="s">
        <v>2302</v>
      </c>
      <c r="D31" s="12" t="s">
        <v>27</v>
      </c>
      <c r="G31" s="140">
        <v>10104010</v>
      </c>
      <c r="H31" s="14">
        <v>82800</v>
      </c>
    </row>
    <row r="32" spans="1:9" x14ac:dyDescent="0.2">
      <c r="E32" s="12" t="s">
        <v>18</v>
      </c>
      <c r="G32" s="140">
        <v>10101010</v>
      </c>
      <c r="I32" s="14">
        <v>82800</v>
      </c>
    </row>
    <row r="33" spans="3:6" x14ac:dyDescent="0.2">
      <c r="F33" s="12" t="s">
        <v>2301</v>
      </c>
    </row>
    <row r="36" spans="3:6" x14ac:dyDescent="0.2">
      <c r="C36" s="139" t="s">
        <v>562</v>
      </c>
      <c r="E36" s="14">
        <v>2334862.48</v>
      </c>
      <c r="F36" s="14">
        <v>2334862.48</v>
      </c>
    </row>
    <row r="41" spans="3:6" x14ac:dyDescent="0.2">
      <c r="D41" s="23" t="s">
        <v>309</v>
      </c>
    </row>
    <row r="44" spans="3:6" x14ac:dyDescent="0.2">
      <c r="F44" s="24" t="s">
        <v>310</v>
      </c>
    </row>
    <row r="45" spans="3:6" x14ac:dyDescent="0.2">
      <c r="F45" s="13" t="s">
        <v>311</v>
      </c>
    </row>
    <row r="47" spans="3:6" x14ac:dyDescent="0.2">
      <c r="F47" s="13" t="s">
        <v>312</v>
      </c>
    </row>
    <row r="49" spans="1:7" x14ac:dyDescent="0.2">
      <c r="A49" s="25" t="s">
        <v>2300</v>
      </c>
      <c r="G49"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07"/>
  <sheetViews>
    <sheetView workbookViewId="0"/>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625</v>
      </c>
      <c r="C19" s="13" t="s">
        <v>2394</v>
      </c>
      <c r="D19" s="12" t="s">
        <v>47</v>
      </c>
      <c r="G19" s="140">
        <v>10402020</v>
      </c>
      <c r="H19" s="14">
        <v>3644543</v>
      </c>
    </row>
    <row r="20" spans="1:9" x14ac:dyDescent="0.2">
      <c r="E20" s="12" t="s">
        <v>47</v>
      </c>
      <c r="G20" s="140">
        <v>10402020</v>
      </c>
      <c r="I20" s="14">
        <v>3644543</v>
      </c>
    </row>
    <row r="21" spans="1:9" x14ac:dyDescent="0.2">
      <c r="F21" s="12" t="s">
        <v>2393</v>
      </c>
    </row>
    <row r="23" spans="1:9" x14ac:dyDescent="0.2">
      <c r="A23" s="12" t="s">
        <v>569</v>
      </c>
      <c r="B23" s="12" t="s">
        <v>625</v>
      </c>
      <c r="C23" s="13" t="s">
        <v>2392</v>
      </c>
      <c r="D23" s="12" t="s">
        <v>45</v>
      </c>
      <c r="G23" s="140">
        <v>10399990</v>
      </c>
      <c r="H23" s="14">
        <v>31733.439999999999</v>
      </c>
    </row>
    <row r="24" spans="1:9" x14ac:dyDescent="0.2">
      <c r="E24" s="12" t="s">
        <v>45</v>
      </c>
      <c r="G24" s="140">
        <v>10399990</v>
      </c>
      <c r="I24" s="14">
        <v>4.8</v>
      </c>
    </row>
    <row r="25" spans="1:9" x14ac:dyDescent="0.2">
      <c r="E25" s="12" t="s">
        <v>153</v>
      </c>
      <c r="G25" s="140">
        <v>30101010</v>
      </c>
      <c r="I25" s="14">
        <v>31728.639999999999</v>
      </c>
    </row>
    <row r="26" spans="1:9" x14ac:dyDescent="0.2">
      <c r="F26" s="12" t="s">
        <v>2391</v>
      </c>
    </row>
    <row r="28" spans="1:9" x14ac:dyDescent="0.2">
      <c r="A28" s="12" t="s">
        <v>569</v>
      </c>
      <c r="B28" s="12" t="s">
        <v>625</v>
      </c>
      <c r="C28" s="13" t="s">
        <v>2390</v>
      </c>
      <c r="D28" s="12" t="s">
        <v>121</v>
      </c>
      <c r="G28" s="140">
        <v>20101010</v>
      </c>
      <c r="H28" s="14">
        <v>334000</v>
      </c>
    </row>
    <row r="29" spans="1:9" x14ac:dyDescent="0.2">
      <c r="E29" s="12" t="s">
        <v>121</v>
      </c>
      <c r="G29" s="140">
        <v>20101010</v>
      </c>
      <c r="I29" s="14">
        <v>334000</v>
      </c>
    </row>
    <row r="30" spans="1:9" x14ac:dyDescent="0.2">
      <c r="F30" s="12" t="s">
        <v>2389</v>
      </c>
    </row>
    <row r="32" spans="1:9" x14ac:dyDescent="0.2">
      <c r="A32" s="12" t="s">
        <v>569</v>
      </c>
      <c r="B32" s="12" t="s">
        <v>2388</v>
      </c>
      <c r="C32" s="13" t="s">
        <v>2387</v>
      </c>
      <c r="D32" s="12" t="s">
        <v>35</v>
      </c>
      <c r="G32" s="140">
        <v>10303030</v>
      </c>
      <c r="H32" s="14">
        <v>49500</v>
      </c>
    </row>
    <row r="33" spans="1:9" x14ac:dyDescent="0.2">
      <c r="E33" s="12" t="s">
        <v>153</v>
      </c>
      <c r="G33" s="140">
        <v>30101010</v>
      </c>
      <c r="I33" s="14">
        <v>49500</v>
      </c>
    </row>
    <row r="34" spans="1:9" x14ac:dyDescent="0.2">
      <c r="F34" s="12" t="s">
        <v>2386</v>
      </c>
    </row>
    <row r="36" spans="1:9" x14ac:dyDescent="0.2">
      <c r="A36" s="12" t="s">
        <v>569</v>
      </c>
      <c r="B36" s="12" t="s">
        <v>921</v>
      </c>
      <c r="C36" s="13" t="s">
        <v>2385</v>
      </c>
      <c r="D36" s="12" t="s">
        <v>109</v>
      </c>
      <c r="G36" s="140">
        <v>19901030</v>
      </c>
      <c r="H36" s="14">
        <v>7968000</v>
      </c>
    </row>
    <row r="37" spans="1:9" x14ac:dyDescent="0.2">
      <c r="E37" s="12" t="s">
        <v>264</v>
      </c>
      <c r="G37" s="140">
        <v>50214990</v>
      </c>
      <c r="I37" s="14">
        <v>7968000</v>
      </c>
    </row>
    <row r="38" spans="1:9" x14ac:dyDescent="0.2">
      <c r="F38" s="12" t="s">
        <v>2384</v>
      </c>
    </row>
    <row r="40" spans="1:9" x14ac:dyDescent="0.2">
      <c r="A40" s="12" t="s">
        <v>569</v>
      </c>
      <c r="B40" s="12" t="s">
        <v>921</v>
      </c>
      <c r="C40" s="13" t="s">
        <v>2383</v>
      </c>
      <c r="D40" s="12" t="s">
        <v>111</v>
      </c>
      <c r="G40" s="140">
        <v>19901040</v>
      </c>
      <c r="H40" s="14">
        <v>6000</v>
      </c>
    </row>
    <row r="41" spans="1:9" x14ac:dyDescent="0.2">
      <c r="E41" s="12" t="s">
        <v>109</v>
      </c>
      <c r="G41" s="140">
        <v>19901030</v>
      </c>
      <c r="I41" s="14">
        <v>6000</v>
      </c>
    </row>
    <row r="42" spans="1:9" x14ac:dyDescent="0.2">
      <c r="F42" s="12" t="s">
        <v>2382</v>
      </c>
    </row>
    <row r="44" spans="1:9" x14ac:dyDescent="0.2">
      <c r="A44" s="12" t="s">
        <v>569</v>
      </c>
      <c r="B44" s="12" t="s">
        <v>921</v>
      </c>
      <c r="C44" s="13" t="s">
        <v>2381</v>
      </c>
      <c r="D44" s="12" t="s">
        <v>35</v>
      </c>
      <c r="G44" s="140">
        <v>10303030</v>
      </c>
      <c r="H44" s="14">
        <v>51034</v>
      </c>
    </row>
    <row r="45" spans="1:9" x14ac:dyDescent="0.2">
      <c r="E45" s="12" t="s">
        <v>153</v>
      </c>
      <c r="G45" s="140">
        <v>30101010</v>
      </c>
      <c r="I45" s="14">
        <v>51034</v>
      </c>
    </row>
    <row r="46" spans="1:9" x14ac:dyDescent="0.2">
      <c r="F46" s="12" t="s">
        <v>2380</v>
      </c>
    </row>
    <row r="48" spans="1:9" x14ac:dyDescent="0.2">
      <c r="A48" s="12" t="s">
        <v>569</v>
      </c>
      <c r="B48" s="12" t="s">
        <v>921</v>
      </c>
      <c r="C48" s="13" t="s">
        <v>2379</v>
      </c>
      <c r="D48" s="12" t="s">
        <v>111</v>
      </c>
      <c r="G48" s="140">
        <v>19901040</v>
      </c>
      <c r="H48" s="14">
        <v>986000</v>
      </c>
    </row>
    <row r="49" spans="1:9" x14ac:dyDescent="0.2">
      <c r="E49" s="12" t="s">
        <v>109</v>
      </c>
      <c r="G49" s="140">
        <v>19901030</v>
      </c>
      <c r="I49" s="14">
        <v>986000</v>
      </c>
    </row>
    <row r="50" spans="1:9" x14ac:dyDescent="0.2">
      <c r="F50" s="12" t="s">
        <v>2378</v>
      </c>
    </row>
    <row r="52" spans="1:9" x14ac:dyDescent="0.2">
      <c r="A52" s="12" t="s">
        <v>569</v>
      </c>
      <c r="B52" s="12" t="s">
        <v>821</v>
      </c>
      <c r="C52" s="13" t="s">
        <v>2377</v>
      </c>
      <c r="D52" s="12" t="s">
        <v>77</v>
      </c>
      <c r="G52" s="140">
        <v>10605071</v>
      </c>
      <c r="H52" s="14">
        <v>1294.3800000000001</v>
      </c>
    </row>
    <row r="53" spans="1:9" x14ac:dyDescent="0.2">
      <c r="E53" s="12" t="s">
        <v>2356</v>
      </c>
      <c r="G53" s="140">
        <v>50501050</v>
      </c>
      <c r="I53" s="14">
        <v>1294.3800000000001</v>
      </c>
    </row>
    <row r="54" spans="1:9" x14ac:dyDescent="0.2">
      <c r="F54" s="12" t="s">
        <v>2376</v>
      </c>
    </row>
    <row r="56" spans="1:9" x14ac:dyDescent="0.2">
      <c r="A56" s="12" t="s">
        <v>569</v>
      </c>
      <c r="B56" s="12" t="s">
        <v>25</v>
      </c>
      <c r="C56" s="13" t="s">
        <v>2375</v>
      </c>
      <c r="D56" s="12" t="s">
        <v>111</v>
      </c>
      <c r="G56" s="140">
        <v>19901040</v>
      </c>
      <c r="H56" s="14">
        <v>35550</v>
      </c>
    </row>
    <row r="57" spans="1:9" x14ac:dyDescent="0.2">
      <c r="E57" s="12" t="s">
        <v>109</v>
      </c>
      <c r="G57" s="140">
        <v>19901030</v>
      </c>
      <c r="I57" s="14">
        <v>35550</v>
      </c>
    </row>
    <row r="58" spans="1:9" x14ac:dyDescent="0.2">
      <c r="F58" s="12" t="s">
        <v>2374</v>
      </c>
    </row>
    <row r="60" spans="1:9" x14ac:dyDescent="0.2">
      <c r="A60" s="12" t="s">
        <v>569</v>
      </c>
      <c r="B60" s="12" t="s">
        <v>1174</v>
      </c>
      <c r="C60" s="13" t="s">
        <v>2373</v>
      </c>
      <c r="D60" s="12" t="s">
        <v>109</v>
      </c>
      <c r="G60" s="140">
        <v>19901030</v>
      </c>
      <c r="H60" s="14">
        <v>375000</v>
      </c>
    </row>
    <row r="61" spans="1:9" x14ac:dyDescent="0.2">
      <c r="E61" s="12" t="s">
        <v>111</v>
      </c>
      <c r="G61" s="140">
        <v>19901040</v>
      </c>
      <c r="I61" s="14">
        <v>375000</v>
      </c>
    </row>
    <row r="62" spans="1:9" x14ac:dyDescent="0.2">
      <c r="F62" s="12" t="s">
        <v>2372</v>
      </c>
    </row>
    <row r="64" spans="1:9" x14ac:dyDescent="0.2">
      <c r="A64" s="12" t="s">
        <v>569</v>
      </c>
      <c r="B64" s="12" t="s">
        <v>789</v>
      </c>
      <c r="C64" s="13" t="s">
        <v>2371</v>
      </c>
      <c r="D64" s="12" t="s">
        <v>109</v>
      </c>
      <c r="G64" s="140">
        <v>19901030</v>
      </c>
      <c r="H64" s="14">
        <v>35000000</v>
      </c>
    </row>
    <row r="65" spans="1:9" x14ac:dyDescent="0.2">
      <c r="E65" s="12" t="s">
        <v>109</v>
      </c>
      <c r="G65" s="140">
        <v>19901030</v>
      </c>
      <c r="I65" s="14">
        <v>35000000</v>
      </c>
    </row>
    <row r="66" spans="1:9" x14ac:dyDescent="0.2">
      <c r="F66" s="12" t="s">
        <v>2370</v>
      </c>
    </row>
    <row r="68" spans="1:9" x14ac:dyDescent="0.2">
      <c r="A68" s="12" t="s">
        <v>569</v>
      </c>
      <c r="B68" s="12" t="s">
        <v>789</v>
      </c>
      <c r="C68" s="13" t="s">
        <v>2369</v>
      </c>
      <c r="D68" s="12" t="s">
        <v>109</v>
      </c>
      <c r="G68" s="140">
        <v>19901030</v>
      </c>
      <c r="H68" s="14">
        <v>1000</v>
      </c>
    </row>
    <row r="69" spans="1:9" x14ac:dyDescent="0.2">
      <c r="E69" s="12" t="s">
        <v>264</v>
      </c>
      <c r="G69" s="140">
        <v>50214990</v>
      </c>
      <c r="I69" s="14">
        <v>1000</v>
      </c>
    </row>
    <row r="70" spans="1:9" x14ac:dyDescent="0.2">
      <c r="F70" s="12" t="s">
        <v>2368</v>
      </c>
    </row>
    <row r="72" spans="1:9" x14ac:dyDescent="0.2">
      <c r="A72" s="12" t="s">
        <v>569</v>
      </c>
      <c r="B72" s="12" t="s">
        <v>646</v>
      </c>
      <c r="C72" s="13" t="s">
        <v>2367</v>
      </c>
      <c r="D72" s="12" t="s">
        <v>109</v>
      </c>
      <c r="G72" s="140">
        <v>19901030</v>
      </c>
      <c r="H72" s="14">
        <v>105000</v>
      </c>
    </row>
    <row r="73" spans="1:9" x14ac:dyDescent="0.2">
      <c r="E73" s="12" t="s">
        <v>264</v>
      </c>
      <c r="G73" s="140">
        <v>50214990</v>
      </c>
      <c r="I73" s="14">
        <v>105000</v>
      </c>
    </row>
    <row r="74" spans="1:9" x14ac:dyDescent="0.2">
      <c r="F74" s="12" t="s">
        <v>2366</v>
      </c>
    </row>
    <row r="76" spans="1:9" x14ac:dyDescent="0.2">
      <c r="A76" s="12" t="s">
        <v>569</v>
      </c>
      <c r="B76" s="12" t="s">
        <v>646</v>
      </c>
      <c r="C76" s="13" t="s">
        <v>2365</v>
      </c>
      <c r="D76" s="12" t="s">
        <v>109</v>
      </c>
      <c r="G76" s="140">
        <v>19901030</v>
      </c>
      <c r="H76" s="14">
        <v>44806</v>
      </c>
    </row>
    <row r="77" spans="1:9" x14ac:dyDescent="0.2">
      <c r="E77" s="12" t="s">
        <v>153</v>
      </c>
      <c r="G77" s="140">
        <v>30101010</v>
      </c>
      <c r="I77" s="14">
        <v>44806</v>
      </c>
    </row>
    <row r="78" spans="1:9" x14ac:dyDescent="0.2">
      <c r="F78" s="12" t="s">
        <v>2364</v>
      </c>
    </row>
    <row r="80" spans="1:9" x14ac:dyDescent="0.2">
      <c r="A80" s="12" t="s">
        <v>569</v>
      </c>
      <c r="B80" s="12" t="s">
        <v>646</v>
      </c>
      <c r="C80" s="13" t="s">
        <v>2363</v>
      </c>
      <c r="D80" s="12" t="s">
        <v>109</v>
      </c>
      <c r="G80" s="140">
        <v>19901030</v>
      </c>
      <c r="H80" s="14">
        <v>3000</v>
      </c>
    </row>
    <row r="81" spans="1:9" x14ac:dyDescent="0.2">
      <c r="E81" s="12" t="s">
        <v>264</v>
      </c>
      <c r="G81" s="140">
        <v>50214990</v>
      </c>
      <c r="I81" s="14">
        <v>3000</v>
      </c>
    </row>
    <row r="82" spans="1:9" x14ac:dyDescent="0.2">
      <c r="F82" s="12" t="s">
        <v>2362</v>
      </c>
    </row>
    <row r="84" spans="1:9" x14ac:dyDescent="0.2">
      <c r="A84" s="12" t="s">
        <v>569</v>
      </c>
      <c r="B84" s="12" t="s">
        <v>646</v>
      </c>
      <c r="C84" s="13" t="s">
        <v>2361</v>
      </c>
      <c r="D84" s="12" t="s">
        <v>109</v>
      </c>
      <c r="G84" s="140">
        <v>19901030</v>
      </c>
      <c r="H84" s="14">
        <v>24000</v>
      </c>
    </row>
    <row r="85" spans="1:9" x14ac:dyDescent="0.2">
      <c r="E85" s="12" t="s">
        <v>264</v>
      </c>
      <c r="G85" s="140">
        <v>50214990</v>
      </c>
      <c r="I85" s="14">
        <v>24000</v>
      </c>
    </row>
    <row r="86" spans="1:9" x14ac:dyDescent="0.2">
      <c r="F86" s="12" t="s">
        <v>2360</v>
      </c>
    </row>
    <row r="88" spans="1:9" x14ac:dyDescent="0.2">
      <c r="A88" s="12" t="s">
        <v>569</v>
      </c>
      <c r="B88" s="12" t="s">
        <v>646</v>
      </c>
      <c r="C88" s="13" t="s">
        <v>2359</v>
      </c>
      <c r="D88" s="12" t="s">
        <v>109</v>
      </c>
      <c r="G88" s="140">
        <v>19901030</v>
      </c>
      <c r="H88" s="14">
        <v>3000</v>
      </c>
    </row>
    <row r="89" spans="1:9" x14ac:dyDescent="0.2">
      <c r="E89" s="12" t="s">
        <v>264</v>
      </c>
      <c r="G89" s="140">
        <v>50214990</v>
      </c>
      <c r="I89" s="14">
        <v>3000</v>
      </c>
    </row>
    <row r="90" spans="1:9" x14ac:dyDescent="0.2">
      <c r="F90" s="12" t="s">
        <v>2358</v>
      </c>
    </row>
    <row r="92" spans="1:9" x14ac:dyDescent="0.2">
      <c r="A92" s="12" t="s">
        <v>569</v>
      </c>
      <c r="B92" s="12" t="s">
        <v>646</v>
      </c>
      <c r="C92" s="13" t="s">
        <v>2357</v>
      </c>
      <c r="D92" s="12" t="s">
        <v>73</v>
      </c>
      <c r="G92" s="140">
        <v>10605031</v>
      </c>
      <c r="H92" s="14">
        <v>20266.669999999998</v>
      </c>
    </row>
    <row r="93" spans="1:9" x14ac:dyDescent="0.2">
      <c r="E93" s="12" t="s">
        <v>2356</v>
      </c>
      <c r="G93" s="140">
        <v>50501050</v>
      </c>
      <c r="I93" s="14">
        <v>20266.669999999998</v>
      </c>
    </row>
    <row r="94" spans="1:9" x14ac:dyDescent="0.2">
      <c r="F94" s="12" t="s">
        <v>2355</v>
      </c>
    </row>
    <row r="96" spans="1:9" x14ac:dyDescent="0.2">
      <c r="A96" s="12" t="s">
        <v>569</v>
      </c>
      <c r="B96" s="12" t="s">
        <v>646</v>
      </c>
      <c r="C96" s="13" t="s">
        <v>2354</v>
      </c>
      <c r="D96" s="12" t="s">
        <v>249</v>
      </c>
      <c r="G96" s="140">
        <v>50211020</v>
      </c>
      <c r="H96" s="14">
        <v>9229.5</v>
      </c>
    </row>
    <row r="97" spans="1:9" x14ac:dyDescent="0.2">
      <c r="E97" s="12" t="s">
        <v>1042</v>
      </c>
      <c r="G97" s="140">
        <v>50203010</v>
      </c>
      <c r="I97" s="14">
        <v>7820.5</v>
      </c>
    </row>
    <row r="98" spans="1:9" x14ac:dyDescent="0.2">
      <c r="E98" s="12" t="s">
        <v>680</v>
      </c>
      <c r="G98" s="140">
        <v>50299990</v>
      </c>
      <c r="I98" s="14">
        <v>1409</v>
      </c>
    </row>
    <row r="99" spans="1:9" x14ac:dyDescent="0.2">
      <c r="F99" s="12" t="s">
        <v>2353</v>
      </c>
    </row>
    <row r="101" spans="1:9" x14ac:dyDescent="0.2">
      <c r="A101" s="12" t="s">
        <v>569</v>
      </c>
      <c r="B101" s="12" t="s">
        <v>646</v>
      </c>
      <c r="C101" s="13" t="s">
        <v>2352</v>
      </c>
      <c r="D101" s="12" t="s">
        <v>571</v>
      </c>
      <c r="G101" s="140">
        <v>10104040</v>
      </c>
      <c r="H101" s="14">
        <v>5650.18</v>
      </c>
    </row>
    <row r="102" spans="1:9" x14ac:dyDescent="0.2">
      <c r="D102" s="12" t="s">
        <v>125</v>
      </c>
      <c r="G102" s="140">
        <v>20201010</v>
      </c>
      <c r="H102" s="14">
        <v>319.82</v>
      </c>
    </row>
    <row r="103" spans="1:9" x14ac:dyDescent="0.2">
      <c r="E103" s="12" t="s">
        <v>903</v>
      </c>
      <c r="G103" s="140">
        <v>50213040</v>
      </c>
      <c r="I103" s="14">
        <v>5970</v>
      </c>
    </row>
    <row r="104" spans="1:9" x14ac:dyDescent="0.2">
      <c r="F104" s="12" t="s">
        <v>2351</v>
      </c>
    </row>
    <row r="106" spans="1:9" x14ac:dyDescent="0.2">
      <c r="A106" s="12" t="s">
        <v>569</v>
      </c>
      <c r="B106" s="12" t="s">
        <v>646</v>
      </c>
      <c r="C106" s="13" t="s">
        <v>2350</v>
      </c>
      <c r="D106" s="12" t="s">
        <v>571</v>
      </c>
      <c r="G106" s="140">
        <v>10104040</v>
      </c>
      <c r="H106" s="14">
        <v>7486.24</v>
      </c>
    </row>
    <row r="107" spans="1:9" x14ac:dyDescent="0.2">
      <c r="D107" s="12" t="s">
        <v>125</v>
      </c>
      <c r="G107" s="140">
        <v>20201010</v>
      </c>
      <c r="H107" s="14">
        <v>423.76</v>
      </c>
    </row>
    <row r="108" spans="1:9" x14ac:dyDescent="0.2">
      <c r="E108" s="12" t="s">
        <v>903</v>
      </c>
      <c r="G108" s="140">
        <v>50213040</v>
      </c>
      <c r="I108" s="14">
        <v>7910</v>
      </c>
    </row>
    <row r="109" spans="1:9" x14ac:dyDescent="0.2">
      <c r="F109" s="12" t="s">
        <v>2349</v>
      </c>
    </row>
    <row r="111" spans="1:9" x14ac:dyDescent="0.2">
      <c r="A111" s="12" t="s">
        <v>569</v>
      </c>
      <c r="B111" s="12" t="s">
        <v>646</v>
      </c>
      <c r="C111" s="13" t="s">
        <v>2348</v>
      </c>
      <c r="D111" s="12" t="s">
        <v>2347</v>
      </c>
      <c r="G111" s="140">
        <v>50215010</v>
      </c>
      <c r="H111" s="14">
        <v>5550.15</v>
      </c>
    </row>
    <row r="112" spans="1:9" x14ac:dyDescent="0.2">
      <c r="E112" s="12" t="s">
        <v>117</v>
      </c>
      <c r="G112" s="140">
        <v>19902050</v>
      </c>
      <c r="I112" s="14">
        <v>5550.15</v>
      </c>
    </row>
    <row r="113" spans="1:9" x14ac:dyDescent="0.2">
      <c r="F113" s="12" t="s">
        <v>2346</v>
      </c>
    </row>
    <row r="115" spans="1:9" x14ac:dyDescent="0.2">
      <c r="A115" s="12" t="s">
        <v>569</v>
      </c>
      <c r="B115" s="12" t="s">
        <v>646</v>
      </c>
      <c r="C115" s="13" t="s">
        <v>2345</v>
      </c>
      <c r="D115" s="12" t="s">
        <v>153</v>
      </c>
      <c r="G115" s="140">
        <v>30101010</v>
      </c>
      <c r="H115" s="14">
        <v>8000</v>
      </c>
    </row>
    <row r="116" spans="1:9" x14ac:dyDescent="0.2">
      <c r="E116" s="12" t="s">
        <v>113</v>
      </c>
      <c r="G116" s="140">
        <v>19902020</v>
      </c>
      <c r="I116" s="14">
        <v>8000</v>
      </c>
    </row>
    <row r="117" spans="1:9" x14ac:dyDescent="0.2">
      <c r="F117" s="12" t="s">
        <v>2344</v>
      </c>
    </row>
    <row r="119" spans="1:9" x14ac:dyDescent="0.2">
      <c r="A119" s="12" t="s">
        <v>569</v>
      </c>
      <c r="B119" s="12" t="s">
        <v>646</v>
      </c>
      <c r="C119" s="13" t="s">
        <v>2343</v>
      </c>
      <c r="D119" s="12" t="s">
        <v>109</v>
      </c>
      <c r="G119" s="140">
        <v>19901030</v>
      </c>
      <c r="H119" s="14">
        <v>344</v>
      </c>
    </row>
    <row r="120" spans="1:9" x14ac:dyDescent="0.2">
      <c r="E120" s="12" t="s">
        <v>18</v>
      </c>
      <c r="G120" s="140">
        <v>10101010</v>
      </c>
      <c r="I120" s="14">
        <v>344</v>
      </c>
    </row>
    <row r="121" spans="1:9" x14ac:dyDescent="0.2">
      <c r="F121" s="12" t="s">
        <v>2342</v>
      </c>
    </row>
    <row r="123" spans="1:9" x14ac:dyDescent="0.2">
      <c r="A123" s="12" t="s">
        <v>569</v>
      </c>
      <c r="B123" s="12" t="s">
        <v>646</v>
      </c>
      <c r="C123" s="13" t="s">
        <v>2341</v>
      </c>
      <c r="D123" s="12" t="s">
        <v>125</v>
      </c>
      <c r="G123" s="140">
        <v>20201010</v>
      </c>
      <c r="H123" s="14">
        <v>12933.8</v>
      </c>
    </row>
    <row r="124" spans="1:9" x14ac:dyDescent="0.2">
      <c r="E124" s="12" t="s">
        <v>125</v>
      </c>
      <c r="G124" s="140">
        <v>20201010</v>
      </c>
      <c r="I124" s="14">
        <v>12933.8</v>
      </c>
    </row>
    <row r="125" spans="1:9" x14ac:dyDescent="0.2">
      <c r="F125" s="12" t="s">
        <v>2340</v>
      </c>
    </row>
    <row r="127" spans="1:9" x14ac:dyDescent="0.2">
      <c r="A127" s="12" t="s">
        <v>569</v>
      </c>
      <c r="B127" s="12" t="s">
        <v>646</v>
      </c>
      <c r="C127" s="13" t="s">
        <v>2339</v>
      </c>
      <c r="D127" s="12" t="s">
        <v>571</v>
      </c>
      <c r="G127" s="140">
        <v>10104040</v>
      </c>
      <c r="H127" s="14">
        <v>19000</v>
      </c>
    </row>
    <row r="128" spans="1:9" x14ac:dyDescent="0.2">
      <c r="D128" s="12" t="s">
        <v>168</v>
      </c>
      <c r="G128" s="140">
        <v>40301010</v>
      </c>
      <c r="H128" s="14">
        <v>1000</v>
      </c>
    </row>
    <row r="129" spans="1:9" x14ac:dyDescent="0.2">
      <c r="E129" s="12" t="s">
        <v>121</v>
      </c>
      <c r="G129" s="140">
        <v>20101010</v>
      </c>
      <c r="I129" s="14">
        <v>20000</v>
      </c>
    </row>
    <row r="130" spans="1:9" x14ac:dyDescent="0.2">
      <c r="F130" s="12" t="s">
        <v>2338</v>
      </c>
    </row>
    <row r="132" spans="1:9" x14ac:dyDescent="0.2">
      <c r="A132" s="12" t="s">
        <v>569</v>
      </c>
      <c r="B132" s="12" t="s">
        <v>646</v>
      </c>
      <c r="C132" s="13" t="s">
        <v>2337</v>
      </c>
      <c r="D132" s="12" t="s">
        <v>125</v>
      </c>
      <c r="G132" s="140">
        <v>20201010</v>
      </c>
      <c r="H132" s="14">
        <v>325</v>
      </c>
    </row>
    <row r="133" spans="1:9" x14ac:dyDescent="0.2">
      <c r="E133" s="12" t="s">
        <v>571</v>
      </c>
      <c r="G133" s="140">
        <v>10104040</v>
      </c>
      <c r="I133" s="14">
        <v>325</v>
      </c>
    </row>
    <row r="134" spans="1:9" x14ac:dyDescent="0.2">
      <c r="F134" s="12" t="s">
        <v>2336</v>
      </c>
    </row>
    <row r="136" spans="1:9" x14ac:dyDescent="0.2">
      <c r="A136" s="12" t="s">
        <v>569</v>
      </c>
      <c r="B136" s="12" t="s">
        <v>646</v>
      </c>
      <c r="C136" s="13" t="s">
        <v>2335</v>
      </c>
      <c r="D136" s="12" t="s">
        <v>571</v>
      </c>
      <c r="G136" s="140">
        <v>10104040</v>
      </c>
      <c r="H136" s="14">
        <v>200.42</v>
      </c>
    </row>
    <row r="137" spans="1:9" x14ac:dyDescent="0.2">
      <c r="E137" s="12" t="s">
        <v>125</v>
      </c>
      <c r="G137" s="140">
        <v>20201010</v>
      </c>
      <c r="I137" s="14">
        <v>200.42</v>
      </c>
    </row>
    <row r="138" spans="1:9" x14ac:dyDescent="0.2">
      <c r="F138" s="12" t="s">
        <v>2334</v>
      </c>
    </row>
    <row r="140" spans="1:9" x14ac:dyDescent="0.2">
      <c r="A140" s="12" t="s">
        <v>569</v>
      </c>
      <c r="B140" s="12" t="s">
        <v>646</v>
      </c>
      <c r="C140" s="13" t="s">
        <v>2333</v>
      </c>
      <c r="D140" s="12" t="s">
        <v>571</v>
      </c>
      <c r="G140" s="140">
        <v>10104040</v>
      </c>
      <c r="H140" s="14">
        <v>45990.96</v>
      </c>
    </row>
    <row r="141" spans="1:9" x14ac:dyDescent="0.2">
      <c r="E141" s="12" t="s">
        <v>139</v>
      </c>
      <c r="G141" s="140">
        <v>20201040</v>
      </c>
      <c r="I141" s="14">
        <v>716.31</v>
      </c>
    </row>
    <row r="142" spans="1:9" x14ac:dyDescent="0.2">
      <c r="E142" s="12" t="s">
        <v>151</v>
      </c>
      <c r="G142" s="140">
        <v>29999990</v>
      </c>
      <c r="I142" s="14">
        <v>1787.25</v>
      </c>
    </row>
    <row r="143" spans="1:9" x14ac:dyDescent="0.2">
      <c r="E143" s="12" t="s">
        <v>2332</v>
      </c>
      <c r="G143" s="140">
        <v>50102130</v>
      </c>
      <c r="I143" s="14">
        <v>5186.72</v>
      </c>
    </row>
    <row r="144" spans="1:9" x14ac:dyDescent="0.2">
      <c r="E144" s="12" t="s">
        <v>251</v>
      </c>
      <c r="G144" s="140">
        <v>50211990</v>
      </c>
      <c r="I144" s="14">
        <v>38300.68</v>
      </c>
    </row>
    <row r="145" spans="1:9" x14ac:dyDescent="0.2">
      <c r="F145" s="12" t="s">
        <v>2331</v>
      </c>
    </row>
    <row r="147" spans="1:9" x14ac:dyDescent="0.2">
      <c r="A147" s="12" t="s">
        <v>569</v>
      </c>
      <c r="B147" s="12" t="s">
        <v>646</v>
      </c>
      <c r="C147" s="13" t="s">
        <v>2330</v>
      </c>
      <c r="D147" s="12" t="s">
        <v>37</v>
      </c>
      <c r="G147" s="140">
        <v>10304050</v>
      </c>
      <c r="H147" s="14">
        <v>68415</v>
      </c>
    </row>
    <row r="148" spans="1:9" x14ac:dyDescent="0.2">
      <c r="E148" s="12" t="s">
        <v>251</v>
      </c>
      <c r="G148" s="140">
        <v>50211990</v>
      </c>
      <c r="I148" s="14">
        <v>68415</v>
      </c>
    </row>
    <row r="149" spans="1:9" x14ac:dyDescent="0.2">
      <c r="F149" s="12" t="s">
        <v>2329</v>
      </c>
    </row>
    <row r="151" spans="1:9" x14ac:dyDescent="0.2">
      <c r="A151" s="12" t="s">
        <v>569</v>
      </c>
      <c r="B151" s="12" t="s">
        <v>646</v>
      </c>
      <c r="C151" s="13" t="s">
        <v>2328</v>
      </c>
      <c r="D151" s="12" t="s">
        <v>37</v>
      </c>
      <c r="G151" s="140">
        <v>10304050</v>
      </c>
      <c r="H151" s="14">
        <v>52421.34</v>
      </c>
    </row>
    <row r="152" spans="1:9" x14ac:dyDescent="0.2">
      <c r="E152" s="12" t="s">
        <v>251</v>
      </c>
      <c r="G152" s="140">
        <v>50211990</v>
      </c>
      <c r="I152" s="14">
        <v>52421.34</v>
      </c>
    </row>
    <row r="153" spans="1:9" x14ac:dyDescent="0.2">
      <c r="F153" s="12" t="s">
        <v>2327</v>
      </c>
    </row>
    <row r="155" spans="1:9" x14ac:dyDescent="0.2">
      <c r="A155" s="12" t="s">
        <v>569</v>
      </c>
      <c r="B155" s="12" t="s">
        <v>646</v>
      </c>
      <c r="C155" s="13" t="s">
        <v>2326</v>
      </c>
      <c r="D155" s="12" t="s">
        <v>37</v>
      </c>
      <c r="G155" s="140">
        <v>10304050</v>
      </c>
      <c r="H155" s="14">
        <v>216849.82</v>
      </c>
    </row>
    <row r="156" spans="1:9" x14ac:dyDescent="0.2">
      <c r="E156" s="12" t="s">
        <v>251</v>
      </c>
      <c r="G156" s="140">
        <v>50211990</v>
      </c>
      <c r="I156" s="14">
        <v>216849.82</v>
      </c>
    </row>
    <row r="157" spans="1:9" x14ac:dyDescent="0.2">
      <c r="F157" s="12" t="s">
        <v>2325</v>
      </c>
    </row>
    <row r="159" spans="1:9" x14ac:dyDescent="0.2">
      <c r="A159" s="12" t="s">
        <v>569</v>
      </c>
      <c r="B159" s="12" t="s">
        <v>646</v>
      </c>
      <c r="C159" s="13" t="s">
        <v>2324</v>
      </c>
      <c r="D159" s="12" t="s">
        <v>37</v>
      </c>
      <c r="G159" s="140">
        <v>10304050</v>
      </c>
      <c r="H159" s="14">
        <v>144037.98000000001</v>
      </c>
    </row>
    <row r="160" spans="1:9" x14ac:dyDescent="0.2">
      <c r="E160" s="12" t="s">
        <v>251</v>
      </c>
      <c r="G160" s="140">
        <v>50211990</v>
      </c>
      <c r="I160" s="14">
        <v>144037.98000000001</v>
      </c>
    </row>
    <row r="161" spans="1:9" x14ac:dyDescent="0.2">
      <c r="F161" s="12" t="s">
        <v>2323</v>
      </c>
    </row>
    <row r="163" spans="1:9" x14ac:dyDescent="0.2">
      <c r="A163" s="12" t="s">
        <v>569</v>
      </c>
      <c r="B163" s="12" t="s">
        <v>646</v>
      </c>
      <c r="C163" s="13" t="s">
        <v>2322</v>
      </c>
      <c r="D163" s="12" t="s">
        <v>37</v>
      </c>
      <c r="G163" s="140">
        <v>10304050</v>
      </c>
      <c r="H163" s="14">
        <v>394867.54</v>
      </c>
    </row>
    <row r="164" spans="1:9" x14ac:dyDescent="0.2">
      <c r="E164" s="12" t="s">
        <v>251</v>
      </c>
      <c r="G164" s="140">
        <v>50211990</v>
      </c>
      <c r="I164" s="14">
        <v>394867.54</v>
      </c>
    </row>
    <row r="165" spans="1:9" x14ac:dyDescent="0.2">
      <c r="F165" s="12" t="s">
        <v>2321</v>
      </c>
    </row>
    <row r="167" spans="1:9" x14ac:dyDescent="0.2">
      <c r="A167" s="12" t="s">
        <v>569</v>
      </c>
      <c r="B167" s="12" t="s">
        <v>646</v>
      </c>
      <c r="C167" s="13" t="s">
        <v>2320</v>
      </c>
      <c r="D167" s="12" t="s">
        <v>37</v>
      </c>
      <c r="G167" s="140">
        <v>10304050</v>
      </c>
      <c r="H167" s="14">
        <v>342071.15</v>
      </c>
    </row>
    <row r="168" spans="1:9" x14ac:dyDescent="0.2">
      <c r="E168" s="12" t="s">
        <v>251</v>
      </c>
      <c r="G168" s="140">
        <v>50211990</v>
      </c>
      <c r="I168" s="14">
        <v>342071.15</v>
      </c>
    </row>
    <row r="169" spans="1:9" x14ac:dyDescent="0.2">
      <c r="F169" s="12" t="s">
        <v>2319</v>
      </c>
    </row>
    <row r="171" spans="1:9" x14ac:dyDescent="0.2">
      <c r="A171" s="12" t="s">
        <v>569</v>
      </c>
      <c r="B171" s="12" t="s">
        <v>646</v>
      </c>
      <c r="C171" s="13" t="s">
        <v>2318</v>
      </c>
      <c r="D171" s="12" t="s">
        <v>37</v>
      </c>
      <c r="G171" s="140">
        <v>10304050</v>
      </c>
      <c r="H171" s="14">
        <v>389882</v>
      </c>
    </row>
    <row r="172" spans="1:9" x14ac:dyDescent="0.2">
      <c r="D172" s="12" t="s">
        <v>2315</v>
      </c>
      <c r="G172" s="140">
        <v>20201030</v>
      </c>
      <c r="H172" s="14">
        <v>1600</v>
      </c>
    </row>
    <row r="173" spans="1:9" x14ac:dyDescent="0.2">
      <c r="D173" s="12" t="s">
        <v>139</v>
      </c>
      <c r="G173" s="140">
        <v>20201040</v>
      </c>
      <c r="H173" s="14">
        <v>3600</v>
      </c>
    </row>
    <row r="174" spans="1:9" x14ac:dyDescent="0.2">
      <c r="D174" s="12" t="s">
        <v>151</v>
      </c>
      <c r="G174" s="140">
        <v>29999990</v>
      </c>
      <c r="H174" s="14">
        <v>4480</v>
      </c>
    </row>
    <row r="175" spans="1:9" x14ac:dyDescent="0.2">
      <c r="E175" s="12" t="s">
        <v>251</v>
      </c>
      <c r="G175" s="140">
        <v>50211990</v>
      </c>
      <c r="I175" s="14">
        <v>399562</v>
      </c>
    </row>
    <row r="176" spans="1:9" x14ac:dyDescent="0.2">
      <c r="F176" s="12" t="s">
        <v>2317</v>
      </c>
    </row>
    <row r="178" spans="1:9" x14ac:dyDescent="0.2">
      <c r="A178" s="12" t="s">
        <v>569</v>
      </c>
      <c r="B178" s="12" t="s">
        <v>646</v>
      </c>
      <c r="C178" s="13" t="s">
        <v>2316</v>
      </c>
      <c r="D178" s="12" t="s">
        <v>37</v>
      </c>
      <c r="G178" s="140">
        <v>10304050</v>
      </c>
      <c r="H178" s="14">
        <v>369909.93</v>
      </c>
    </row>
    <row r="179" spans="1:9" x14ac:dyDescent="0.2">
      <c r="D179" s="12" t="s">
        <v>2315</v>
      </c>
      <c r="G179" s="140">
        <v>20201030</v>
      </c>
      <c r="H179" s="14">
        <v>3100</v>
      </c>
    </row>
    <row r="180" spans="1:9" x14ac:dyDescent="0.2">
      <c r="D180" s="12" t="s">
        <v>139</v>
      </c>
      <c r="G180" s="140">
        <v>20201040</v>
      </c>
      <c r="H180" s="14">
        <v>11849.07</v>
      </c>
    </row>
    <row r="181" spans="1:9" x14ac:dyDescent="0.2">
      <c r="D181" s="12" t="s">
        <v>151</v>
      </c>
      <c r="G181" s="140">
        <v>29999990</v>
      </c>
      <c r="H181" s="14">
        <v>10110</v>
      </c>
    </row>
    <row r="182" spans="1:9" x14ac:dyDescent="0.2">
      <c r="E182" s="12" t="s">
        <v>251</v>
      </c>
      <c r="G182" s="140">
        <v>50211990</v>
      </c>
      <c r="I182" s="14">
        <v>394969</v>
      </c>
    </row>
    <row r="183" spans="1:9" x14ac:dyDescent="0.2">
      <c r="F183" s="12" t="s">
        <v>2314</v>
      </c>
    </row>
    <row r="185" spans="1:9" x14ac:dyDescent="0.2">
      <c r="A185" s="12" t="s">
        <v>569</v>
      </c>
      <c r="B185" s="12" t="s">
        <v>646</v>
      </c>
      <c r="C185" s="13" t="s">
        <v>2313</v>
      </c>
      <c r="D185" s="12" t="s">
        <v>37</v>
      </c>
      <c r="G185" s="140">
        <v>10304050</v>
      </c>
      <c r="H185" s="14">
        <v>77956.479999999996</v>
      </c>
    </row>
    <row r="186" spans="1:9" x14ac:dyDescent="0.2">
      <c r="E186" s="12" t="s">
        <v>251</v>
      </c>
      <c r="G186" s="140">
        <v>50211990</v>
      </c>
      <c r="I186" s="14">
        <v>77956.479999999996</v>
      </c>
    </row>
    <row r="187" spans="1:9" x14ac:dyDescent="0.2">
      <c r="F187" s="12" t="s">
        <v>2312</v>
      </c>
    </row>
    <row r="189" spans="1:9" x14ac:dyDescent="0.2">
      <c r="A189" s="12" t="s">
        <v>569</v>
      </c>
      <c r="B189" s="12" t="s">
        <v>646</v>
      </c>
      <c r="C189" s="13" t="s">
        <v>2311</v>
      </c>
      <c r="D189" s="12" t="s">
        <v>18</v>
      </c>
      <c r="G189" s="140">
        <v>10101010</v>
      </c>
      <c r="H189" s="14">
        <v>344</v>
      </c>
    </row>
    <row r="190" spans="1:9" x14ac:dyDescent="0.2">
      <c r="E190" s="12" t="s">
        <v>27</v>
      </c>
      <c r="G190" s="140">
        <v>10104010</v>
      </c>
      <c r="I190" s="14">
        <v>344</v>
      </c>
    </row>
    <row r="191" spans="1:9" x14ac:dyDescent="0.2">
      <c r="F191" s="12" t="s">
        <v>2310</v>
      </c>
    </row>
    <row r="194" spans="1:7" x14ac:dyDescent="0.2">
      <c r="C194" s="139" t="s">
        <v>562</v>
      </c>
      <c r="E194" s="14">
        <v>50891675.630000003</v>
      </c>
      <c r="F194" s="14">
        <v>50891675.630000003</v>
      </c>
    </row>
    <row r="199" spans="1:7" x14ac:dyDescent="0.2">
      <c r="D199" s="23" t="s">
        <v>309</v>
      </c>
    </row>
    <row r="202" spans="1:7" x14ac:dyDescent="0.2">
      <c r="F202" s="24" t="s">
        <v>310</v>
      </c>
    </row>
    <row r="203" spans="1:7" x14ac:dyDescent="0.2">
      <c r="F203" s="13" t="s">
        <v>311</v>
      </c>
    </row>
    <row r="205" spans="1:7" x14ac:dyDescent="0.2">
      <c r="F205" s="13" t="s">
        <v>312</v>
      </c>
    </row>
    <row r="207" spans="1:7" x14ac:dyDescent="0.2">
      <c r="A207" s="25" t="s">
        <v>2309</v>
      </c>
      <c r="G207"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71"/>
  <sheetViews>
    <sheetView workbookViewId="0">
      <selection activeCell="H29" sqref="H29"/>
    </sheetView>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616</v>
      </c>
      <c r="C19" s="13" t="s">
        <v>3017</v>
      </c>
      <c r="D19" s="12" t="s">
        <v>18</v>
      </c>
      <c r="G19" s="140">
        <v>10101010</v>
      </c>
      <c r="H19" s="14">
        <v>600</v>
      </c>
    </row>
    <row r="20" spans="1:9" x14ac:dyDescent="0.2">
      <c r="E20" s="12" t="s">
        <v>2950</v>
      </c>
      <c r="G20" s="140">
        <v>40201040</v>
      </c>
      <c r="I20" s="14">
        <v>600</v>
      </c>
    </row>
    <row r="21" spans="1:9" x14ac:dyDescent="0.2">
      <c r="F21" s="12" t="s">
        <v>3016</v>
      </c>
    </row>
    <row r="23" spans="1:9" x14ac:dyDescent="0.2">
      <c r="A23" s="12" t="s">
        <v>569</v>
      </c>
      <c r="B23" s="12" t="s">
        <v>603</v>
      </c>
      <c r="C23" s="13" t="s">
        <v>3015</v>
      </c>
      <c r="D23" s="12" t="s">
        <v>18</v>
      </c>
      <c r="G23" s="140">
        <v>10101010</v>
      </c>
      <c r="H23" s="14">
        <v>17362</v>
      </c>
    </row>
    <row r="24" spans="1:9" x14ac:dyDescent="0.2">
      <c r="E24" s="12" t="s">
        <v>109</v>
      </c>
      <c r="G24" s="140">
        <v>19901030</v>
      </c>
      <c r="I24" s="14">
        <v>17362</v>
      </c>
    </row>
    <row r="25" spans="1:9" x14ac:dyDescent="0.2">
      <c r="F25" s="12" t="s">
        <v>3014</v>
      </c>
    </row>
    <row r="27" spans="1:9" x14ac:dyDescent="0.2">
      <c r="A27" s="12" t="s">
        <v>569</v>
      </c>
      <c r="B27" s="12" t="s">
        <v>603</v>
      </c>
      <c r="C27" s="13" t="s">
        <v>3013</v>
      </c>
      <c r="D27" s="12" t="s">
        <v>18</v>
      </c>
      <c r="G27" s="140">
        <v>10101010</v>
      </c>
      <c r="H27" s="14">
        <v>25000</v>
      </c>
    </row>
    <row r="28" spans="1:9" x14ac:dyDescent="0.2">
      <c r="E28" s="12" t="s">
        <v>109</v>
      </c>
      <c r="G28" s="140">
        <v>19901030</v>
      </c>
      <c r="I28" s="14">
        <v>25000</v>
      </c>
    </row>
    <row r="29" spans="1:9" x14ac:dyDescent="0.2">
      <c r="F29" s="12" t="s">
        <v>3012</v>
      </c>
    </row>
    <row r="31" spans="1:9" x14ac:dyDescent="0.2">
      <c r="A31" s="12" t="s">
        <v>569</v>
      </c>
      <c r="B31" s="12" t="s">
        <v>588</v>
      </c>
      <c r="C31" s="13" t="s">
        <v>3011</v>
      </c>
      <c r="D31" s="12" t="s">
        <v>18</v>
      </c>
      <c r="G31" s="140">
        <v>10101010</v>
      </c>
      <c r="H31" s="14">
        <v>82400</v>
      </c>
    </row>
    <row r="32" spans="1:9" x14ac:dyDescent="0.2">
      <c r="E32" s="12" t="s">
        <v>109</v>
      </c>
      <c r="G32" s="140">
        <v>19901030</v>
      </c>
      <c r="I32" s="14">
        <v>82400</v>
      </c>
    </row>
    <row r="33" spans="1:9" x14ac:dyDescent="0.2">
      <c r="F33" s="12" t="s">
        <v>3010</v>
      </c>
    </row>
    <row r="35" spans="1:9" x14ac:dyDescent="0.2">
      <c r="A35" s="12" t="s">
        <v>569</v>
      </c>
      <c r="B35" s="12" t="s">
        <v>588</v>
      </c>
      <c r="C35" s="13" t="s">
        <v>3009</v>
      </c>
      <c r="D35" s="12" t="s">
        <v>18</v>
      </c>
      <c r="G35" s="140">
        <v>10101010</v>
      </c>
      <c r="H35" s="14">
        <v>20000</v>
      </c>
    </row>
    <row r="36" spans="1:9" x14ac:dyDescent="0.2">
      <c r="E36" s="12" t="s">
        <v>251</v>
      </c>
      <c r="G36" s="140">
        <v>50211990</v>
      </c>
      <c r="I36" s="14">
        <v>20000</v>
      </c>
    </row>
    <row r="37" spans="1:9" x14ac:dyDescent="0.2">
      <c r="F37" s="12" t="s">
        <v>3008</v>
      </c>
    </row>
    <row r="39" spans="1:9" x14ac:dyDescent="0.2">
      <c r="A39" s="12" t="s">
        <v>569</v>
      </c>
      <c r="B39" s="12" t="s">
        <v>588</v>
      </c>
      <c r="C39" s="13" t="s">
        <v>3007</v>
      </c>
      <c r="D39" s="12" t="s">
        <v>18</v>
      </c>
      <c r="G39" s="140">
        <v>10101010</v>
      </c>
      <c r="H39" s="14">
        <v>270000</v>
      </c>
    </row>
    <row r="40" spans="1:9" x14ac:dyDescent="0.2">
      <c r="E40" s="12" t="s">
        <v>109</v>
      </c>
      <c r="G40" s="140">
        <v>19901030</v>
      </c>
      <c r="I40" s="14">
        <v>270000</v>
      </c>
    </row>
    <row r="41" spans="1:9" x14ac:dyDescent="0.2">
      <c r="F41" s="12" t="s">
        <v>3006</v>
      </c>
    </row>
    <row r="43" spans="1:9" x14ac:dyDescent="0.2">
      <c r="A43" s="12" t="s">
        <v>569</v>
      </c>
      <c r="B43" s="12" t="s">
        <v>588</v>
      </c>
      <c r="C43" s="13" t="s">
        <v>3005</v>
      </c>
      <c r="D43" s="12" t="s">
        <v>18</v>
      </c>
      <c r="G43" s="140">
        <v>10101010</v>
      </c>
      <c r="H43" s="14">
        <v>350</v>
      </c>
    </row>
    <row r="44" spans="1:9" x14ac:dyDescent="0.2">
      <c r="E44" s="12" t="s">
        <v>111</v>
      </c>
      <c r="G44" s="140">
        <v>19901040</v>
      </c>
      <c r="I44" s="14">
        <v>350</v>
      </c>
    </row>
    <row r="45" spans="1:9" x14ac:dyDescent="0.2">
      <c r="F45" s="12" t="s">
        <v>3004</v>
      </c>
    </row>
    <row r="47" spans="1:9" x14ac:dyDescent="0.2">
      <c r="A47" s="12" t="s">
        <v>569</v>
      </c>
      <c r="B47" s="12" t="s">
        <v>581</v>
      </c>
      <c r="C47" s="13" t="s">
        <v>3003</v>
      </c>
      <c r="D47" s="12" t="s">
        <v>18</v>
      </c>
      <c r="G47" s="140">
        <v>10101010</v>
      </c>
      <c r="H47" s="14">
        <v>21996.46</v>
      </c>
    </row>
    <row r="48" spans="1:9" x14ac:dyDescent="0.2">
      <c r="E48" s="12" t="s">
        <v>109</v>
      </c>
      <c r="G48" s="140">
        <v>19901030</v>
      </c>
      <c r="I48" s="14">
        <v>21996.46</v>
      </c>
    </row>
    <row r="49" spans="1:9" x14ac:dyDescent="0.2">
      <c r="F49" s="12" t="s">
        <v>3002</v>
      </c>
    </row>
    <row r="51" spans="1:9" x14ac:dyDescent="0.2">
      <c r="A51" s="12" t="s">
        <v>569</v>
      </c>
      <c r="B51" s="12" t="s">
        <v>581</v>
      </c>
      <c r="C51" s="13" t="s">
        <v>3001</v>
      </c>
      <c r="D51" s="12" t="s">
        <v>18</v>
      </c>
      <c r="G51" s="140">
        <v>10101010</v>
      </c>
      <c r="H51" s="14">
        <v>39000</v>
      </c>
    </row>
    <row r="52" spans="1:9" x14ac:dyDescent="0.2">
      <c r="E52" s="12" t="s">
        <v>35</v>
      </c>
      <c r="G52" s="140">
        <v>10303030</v>
      </c>
      <c r="I52" s="14">
        <v>39000</v>
      </c>
    </row>
    <row r="53" spans="1:9" x14ac:dyDescent="0.2">
      <c r="F53" s="12" t="s">
        <v>3000</v>
      </c>
    </row>
    <row r="55" spans="1:9" x14ac:dyDescent="0.2">
      <c r="A55" s="12" t="s">
        <v>569</v>
      </c>
      <c r="B55" s="12" t="s">
        <v>581</v>
      </c>
      <c r="C55" s="13" t="s">
        <v>2999</v>
      </c>
      <c r="D55" s="12" t="s">
        <v>18</v>
      </c>
      <c r="G55" s="140">
        <v>10101010</v>
      </c>
      <c r="H55" s="14">
        <v>50000</v>
      </c>
    </row>
    <row r="56" spans="1:9" x14ac:dyDescent="0.2">
      <c r="E56" s="12" t="s">
        <v>109</v>
      </c>
      <c r="G56" s="140">
        <v>19901030</v>
      </c>
      <c r="I56" s="14">
        <v>50000</v>
      </c>
    </row>
    <row r="57" spans="1:9" x14ac:dyDescent="0.2">
      <c r="F57" s="12" t="s">
        <v>2998</v>
      </c>
    </row>
    <row r="59" spans="1:9" x14ac:dyDescent="0.2">
      <c r="A59" s="12" t="s">
        <v>569</v>
      </c>
      <c r="B59" s="12" t="s">
        <v>568</v>
      </c>
      <c r="C59" s="13" t="s">
        <v>2997</v>
      </c>
      <c r="D59" s="12" t="s">
        <v>18</v>
      </c>
      <c r="G59" s="140">
        <v>10101010</v>
      </c>
      <c r="H59" s="14">
        <v>120000</v>
      </c>
    </row>
    <row r="60" spans="1:9" x14ac:dyDescent="0.2">
      <c r="E60" s="12" t="s">
        <v>109</v>
      </c>
      <c r="G60" s="140">
        <v>19901030</v>
      </c>
      <c r="I60" s="14">
        <v>120000</v>
      </c>
    </row>
    <row r="61" spans="1:9" x14ac:dyDescent="0.2">
      <c r="F61" s="12" t="s">
        <v>2996</v>
      </c>
    </row>
    <row r="63" spans="1:9" x14ac:dyDescent="0.2">
      <c r="A63" s="12" t="s">
        <v>569</v>
      </c>
      <c r="B63" s="12" t="s">
        <v>568</v>
      </c>
      <c r="C63" s="13" t="s">
        <v>2995</v>
      </c>
      <c r="D63" s="12" t="s">
        <v>18</v>
      </c>
      <c r="G63" s="140">
        <v>10101010</v>
      </c>
      <c r="H63" s="14">
        <v>600</v>
      </c>
    </row>
    <row r="64" spans="1:9" x14ac:dyDescent="0.2">
      <c r="E64" s="12" t="s">
        <v>2950</v>
      </c>
      <c r="G64" s="140">
        <v>40201040</v>
      </c>
      <c r="I64" s="14">
        <v>600</v>
      </c>
    </row>
    <row r="65" spans="1:9" x14ac:dyDescent="0.2">
      <c r="F65" s="12" t="s">
        <v>2994</v>
      </c>
    </row>
    <row r="67" spans="1:9" x14ac:dyDescent="0.2">
      <c r="A67" s="12" t="s">
        <v>569</v>
      </c>
      <c r="B67" s="12" t="s">
        <v>2388</v>
      </c>
      <c r="C67" s="13" t="s">
        <v>2993</v>
      </c>
      <c r="D67" s="12" t="s">
        <v>18</v>
      </c>
      <c r="G67" s="140">
        <v>10101010</v>
      </c>
      <c r="H67" s="14">
        <v>600</v>
      </c>
    </row>
    <row r="68" spans="1:9" x14ac:dyDescent="0.2">
      <c r="E68" s="12" t="s">
        <v>2950</v>
      </c>
      <c r="G68" s="140">
        <v>40201040</v>
      </c>
      <c r="I68" s="14">
        <v>600</v>
      </c>
    </row>
    <row r="69" spans="1:9" x14ac:dyDescent="0.2">
      <c r="F69" s="12" t="s">
        <v>2992</v>
      </c>
    </row>
    <row r="71" spans="1:9" x14ac:dyDescent="0.2">
      <c r="A71" s="12" t="s">
        <v>569</v>
      </c>
      <c r="B71" s="12" t="s">
        <v>2388</v>
      </c>
      <c r="C71" s="13" t="s">
        <v>2991</v>
      </c>
      <c r="D71" s="12" t="s">
        <v>18</v>
      </c>
      <c r="G71" s="140">
        <v>10101010</v>
      </c>
      <c r="H71" s="14">
        <v>49500</v>
      </c>
    </row>
    <row r="72" spans="1:9" x14ac:dyDescent="0.2">
      <c r="E72" s="12" t="s">
        <v>35</v>
      </c>
      <c r="G72" s="140">
        <v>10303030</v>
      </c>
      <c r="I72" s="14">
        <v>49500</v>
      </c>
    </row>
    <row r="73" spans="1:9" x14ac:dyDescent="0.2">
      <c r="F73" s="12" t="s">
        <v>2990</v>
      </c>
    </row>
    <row r="75" spans="1:9" x14ac:dyDescent="0.2">
      <c r="A75" s="12" t="s">
        <v>569</v>
      </c>
      <c r="B75" s="12" t="s">
        <v>2388</v>
      </c>
      <c r="C75" s="13" t="s">
        <v>2989</v>
      </c>
      <c r="D75" s="12" t="s">
        <v>18</v>
      </c>
      <c r="G75" s="140">
        <v>10101010</v>
      </c>
      <c r="H75" s="14">
        <v>100000</v>
      </c>
    </row>
    <row r="76" spans="1:9" x14ac:dyDescent="0.2">
      <c r="E76" s="12" t="s">
        <v>109</v>
      </c>
      <c r="G76" s="140">
        <v>19901030</v>
      </c>
      <c r="I76" s="14">
        <v>100000</v>
      </c>
    </row>
    <row r="77" spans="1:9" x14ac:dyDescent="0.2">
      <c r="F77" s="12" t="s">
        <v>2988</v>
      </c>
    </row>
    <row r="79" spans="1:9" x14ac:dyDescent="0.2">
      <c r="A79" s="12" t="s">
        <v>569</v>
      </c>
      <c r="B79" s="12" t="s">
        <v>2039</v>
      </c>
      <c r="C79" s="13" t="s">
        <v>2987</v>
      </c>
      <c r="D79" s="12" t="s">
        <v>18</v>
      </c>
      <c r="G79" s="140">
        <v>10101010</v>
      </c>
      <c r="H79" s="14">
        <v>10000</v>
      </c>
    </row>
    <row r="80" spans="1:9" x14ac:dyDescent="0.2">
      <c r="E80" s="12" t="s">
        <v>251</v>
      </c>
      <c r="G80" s="140">
        <v>50211990</v>
      </c>
      <c r="I80" s="14">
        <v>10000</v>
      </c>
    </row>
    <row r="81" spans="1:9" x14ac:dyDescent="0.2">
      <c r="F81" s="12" t="s">
        <v>2986</v>
      </c>
    </row>
    <row r="83" spans="1:9" x14ac:dyDescent="0.2">
      <c r="A83" s="12" t="s">
        <v>569</v>
      </c>
      <c r="B83" s="12" t="s">
        <v>2039</v>
      </c>
      <c r="C83" s="13" t="s">
        <v>2985</v>
      </c>
      <c r="D83" s="12" t="s">
        <v>18</v>
      </c>
      <c r="G83" s="140">
        <v>10101010</v>
      </c>
      <c r="H83" s="14">
        <v>4666.1899999999996</v>
      </c>
    </row>
    <row r="84" spans="1:9" x14ac:dyDescent="0.2">
      <c r="E84" s="12" t="s">
        <v>109</v>
      </c>
      <c r="G84" s="140">
        <v>19901030</v>
      </c>
      <c r="I84" s="14">
        <v>4666.1899999999996</v>
      </c>
    </row>
    <row r="85" spans="1:9" x14ac:dyDescent="0.2">
      <c r="F85" s="12" t="s">
        <v>2984</v>
      </c>
    </row>
    <row r="87" spans="1:9" x14ac:dyDescent="0.2">
      <c r="A87" s="12" t="s">
        <v>569</v>
      </c>
      <c r="B87" s="12" t="s">
        <v>2039</v>
      </c>
      <c r="C87" s="13" t="s">
        <v>2983</v>
      </c>
      <c r="D87" s="12" t="s">
        <v>18</v>
      </c>
      <c r="G87" s="140">
        <v>10101010</v>
      </c>
      <c r="H87" s="14">
        <v>224000</v>
      </c>
    </row>
    <row r="88" spans="1:9" x14ac:dyDescent="0.2">
      <c r="E88" s="12" t="s">
        <v>109</v>
      </c>
      <c r="G88" s="140">
        <v>19901030</v>
      </c>
      <c r="I88" s="14">
        <v>224000</v>
      </c>
    </row>
    <row r="89" spans="1:9" x14ac:dyDescent="0.2">
      <c r="F89" s="12" t="s">
        <v>2982</v>
      </c>
    </row>
    <row r="91" spans="1:9" x14ac:dyDescent="0.2">
      <c r="A91" s="12" t="s">
        <v>569</v>
      </c>
      <c r="B91" s="12" t="s">
        <v>299</v>
      </c>
      <c r="C91" s="13" t="s">
        <v>2981</v>
      </c>
      <c r="D91" s="12" t="s">
        <v>18</v>
      </c>
      <c r="G91" s="140">
        <v>10101010</v>
      </c>
      <c r="H91" s="14">
        <v>300</v>
      </c>
    </row>
    <row r="92" spans="1:9" x14ac:dyDescent="0.2">
      <c r="E92" s="12" t="s">
        <v>2950</v>
      </c>
      <c r="G92" s="140">
        <v>40201040</v>
      </c>
      <c r="I92" s="14">
        <v>300</v>
      </c>
    </row>
    <row r="93" spans="1:9" x14ac:dyDescent="0.2">
      <c r="F93" s="12" t="s">
        <v>2980</v>
      </c>
    </row>
    <row r="95" spans="1:9" x14ac:dyDescent="0.2">
      <c r="A95" s="12" t="s">
        <v>569</v>
      </c>
      <c r="B95" s="12" t="s">
        <v>299</v>
      </c>
      <c r="C95" s="13" t="s">
        <v>2979</v>
      </c>
      <c r="D95" s="12" t="s">
        <v>18</v>
      </c>
      <c r="G95" s="140">
        <v>10101010</v>
      </c>
      <c r="H95" s="14">
        <v>600</v>
      </c>
    </row>
    <row r="96" spans="1:9" x14ac:dyDescent="0.2">
      <c r="E96" s="12" t="s">
        <v>2950</v>
      </c>
      <c r="G96" s="140">
        <v>40201040</v>
      </c>
      <c r="I96" s="14">
        <v>600</v>
      </c>
    </row>
    <row r="97" spans="1:9" x14ac:dyDescent="0.2">
      <c r="F97" s="12" t="s">
        <v>2978</v>
      </c>
    </row>
    <row r="99" spans="1:9" x14ac:dyDescent="0.2">
      <c r="A99" s="12" t="s">
        <v>569</v>
      </c>
      <c r="B99" s="12" t="s">
        <v>299</v>
      </c>
      <c r="C99" s="13" t="s">
        <v>2977</v>
      </c>
      <c r="D99" s="12" t="s">
        <v>18</v>
      </c>
      <c r="G99" s="140">
        <v>10101010</v>
      </c>
      <c r="H99" s="14">
        <v>174</v>
      </c>
    </row>
    <row r="100" spans="1:9" x14ac:dyDescent="0.2">
      <c r="E100" s="12" t="s">
        <v>109</v>
      </c>
      <c r="G100" s="140">
        <v>19901030</v>
      </c>
      <c r="I100" s="14">
        <v>174</v>
      </c>
    </row>
    <row r="101" spans="1:9" x14ac:dyDescent="0.2">
      <c r="F101" s="12" t="s">
        <v>2976</v>
      </c>
    </row>
    <row r="103" spans="1:9" x14ac:dyDescent="0.2">
      <c r="A103" s="12" t="s">
        <v>569</v>
      </c>
      <c r="B103" s="12" t="s">
        <v>921</v>
      </c>
      <c r="C103" s="13" t="s">
        <v>2975</v>
      </c>
      <c r="D103" s="12" t="s">
        <v>18</v>
      </c>
      <c r="G103" s="140">
        <v>10101010</v>
      </c>
      <c r="H103" s="14">
        <v>600</v>
      </c>
    </row>
    <row r="104" spans="1:9" x14ac:dyDescent="0.2">
      <c r="E104" s="12" t="s">
        <v>2950</v>
      </c>
      <c r="G104" s="140">
        <v>40201040</v>
      </c>
      <c r="I104" s="14">
        <v>600</v>
      </c>
    </row>
    <row r="105" spans="1:9" x14ac:dyDescent="0.2">
      <c r="F105" s="12" t="s">
        <v>2974</v>
      </c>
    </row>
    <row r="107" spans="1:9" x14ac:dyDescent="0.2">
      <c r="A107" s="12" t="s">
        <v>569</v>
      </c>
      <c r="B107" s="12" t="s">
        <v>921</v>
      </c>
      <c r="C107" s="13" t="s">
        <v>2973</v>
      </c>
      <c r="D107" s="12" t="s">
        <v>18</v>
      </c>
      <c r="G107" s="140">
        <v>10101010</v>
      </c>
      <c r="H107" s="14">
        <v>214500</v>
      </c>
    </row>
    <row r="108" spans="1:9" x14ac:dyDescent="0.2">
      <c r="E108" s="12" t="s">
        <v>109</v>
      </c>
      <c r="G108" s="140">
        <v>19901030</v>
      </c>
      <c r="I108" s="14">
        <v>214500</v>
      </c>
    </row>
    <row r="109" spans="1:9" x14ac:dyDescent="0.2">
      <c r="F109" s="12" t="s">
        <v>2972</v>
      </c>
    </row>
    <row r="111" spans="1:9" x14ac:dyDescent="0.2">
      <c r="A111" s="12" t="s">
        <v>569</v>
      </c>
      <c r="B111" s="12" t="s">
        <v>921</v>
      </c>
      <c r="C111" s="13" t="s">
        <v>2971</v>
      </c>
      <c r="D111" s="12" t="s">
        <v>18</v>
      </c>
      <c r="G111" s="140">
        <v>10101010</v>
      </c>
      <c r="H111" s="14">
        <v>600</v>
      </c>
    </row>
    <row r="112" spans="1:9" x14ac:dyDescent="0.2">
      <c r="E112" s="12" t="s">
        <v>2950</v>
      </c>
      <c r="G112" s="140">
        <v>40201040</v>
      </c>
      <c r="I112" s="14">
        <v>600</v>
      </c>
    </row>
    <row r="113" spans="1:9" x14ac:dyDescent="0.2">
      <c r="F113" s="12" t="s">
        <v>2970</v>
      </c>
    </row>
    <row r="115" spans="1:9" x14ac:dyDescent="0.2">
      <c r="A115" s="12" t="s">
        <v>569</v>
      </c>
      <c r="B115" s="12" t="s">
        <v>901</v>
      </c>
      <c r="C115" s="13" t="s">
        <v>2969</v>
      </c>
      <c r="D115" s="12" t="s">
        <v>18</v>
      </c>
      <c r="G115" s="140">
        <v>10101010</v>
      </c>
      <c r="H115" s="14">
        <v>346500</v>
      </c>
    </row>
    <row r="116" spans="1:9" x14ac:dyDescent="0.2">
      <c r="E116" s="12" t="s">
        <v>109</v>
      </c>
      <c r="G116" s="140">
        <v>19901030</v>
      </c>
      <c r="I116" s="14">
        <v>346500</v>
      </c>
    </row>
    <row r="117" spans="1:9" x14ac:dyDescent="0.2">
      <c r="F117" s="12" t="s">
        <v>2968</v>
      </c>
    </row>
    <row r="119" spans="1:9" x14ac:dyDescent="0.2">
      <c r="A119" s="12" t="s">
        <v>569</v>
      </c>
      <c r="B119" s="12" t="s">
        <v>901</v>
      </c>
      <c r="C119" s="13" t="s">
        <v>2967</v>
      </c>
      <c r="D119" s="12" t="s">
        <v>18</v>
      </c>
      <c r="G119" s="140">
        <v>10101010</v>
      </c>
      <c r="H119" s="14">
        <v>1025</v>
      </c>
    </row>
    <row r="120" spans="1:9" x14ac:dyDescent="0.2">
      <c r="E120" s="12" t="s">
        <v>111</v>
      </c>
      <c r="G120" s="140">
        <v>19901040</v>
      </c>
      <c r="I120" s="14">
        <v>1025</v>
      </c>
    </row>
    <row r="121" spans="1:9" x14ac:dyDescent="0.2">
      <c r="F121" s="12" t="s">
        <v>2966</v>
      </c>
    </row>
    <row r="123" spans="1:9" x14ac:dyDescent="0.2">
      <c r="A123" s="12" t="s">
        <v>569</v>
      </c>
      <c r="B123" s="12" t="s">
        <v>2639</v>
      </c>
      <c r="C123" s="13" t="s">
        <v>2965</v>
      </c>
      <c r="D123" s="12" t="s">
        <v>18</v>
      </c>
      <c r="G123" s="140">
        <v>10101010</v>
      </c>
      <c r="H123" s="14">
        <v>850.5</v>
      </c>
    </row>
    <row r="124" spans="1:9" x14ac:dyDescent="0.2">
      <c r="E124" s="12" t="s">
        <v>35</v>
      </c>
      <c r="G124" s="140">
        <v>10303030</v>
      </c>
      <c r="I124" s="14">
        <v>850.5</v>
      </c>
    </row>
    <row r="125" spans="1:9" x14ac:dyDescent="0.2">
      <c r="F125" s="12" t="s">
        <v>2964</v>
      </c>
    </row>
    <row r="127" spans="1:9" x14ac:dyDescent="0.2">
      <c r="A127" s="12" t="s">
        <v>569</v>
      </c>
      <c r="B127" s="12" t="s">
        <v>2639</v>
      </c>
      <c r="C127" s="13" t="s">
        <v>2963</v>
      </c>
      <c r="D127" s="12" t="s">
        <v>18</v>
      </c>
      <c r="G127" s="140">
        <v>10101010</v>
      </c>
      <c r="H127" s="14">
        <v>9000</v>
      </c>
    </row>
    <row r="128" spans="1:9" x14ac:dyDescent="0.2">
      <c r="E128" s="12" t="s">
        <v>35</v>
      </c>
      <c r="G128" s="140">
        <v>10303030</v>
      </c>
      <c r="I128" s="14">
        <v>9000</v>
      </c>
    </row>
    <row r="129" spans="1:9" x14ac:dyDescent="0.2">
      <c r="F129" s="12" t="s">
        <v>2962</v>
      </c>
    </row>
    <row r="131" spans="1:9" x14ac:dyDescent="0.2">
      <c r="A131" s="12" t="s">
        <v>569</v>
      </c>
      <c r="B131" s="12" t="s">
        <v>2639</v>
      </c>
      <c r="C131" s="13" t="s">
        <v>2961</v>
      </c>
      <c r="D131" s="12" t="s">
        <v>18</v>
      </c>
      <c r="G131" s="140">
        <v>10101010</v>
      </c>
      <c r="H131" s="14">
        <v>359360</v>
      </c>
    </row>
    <row r="132" spans="1:9" x14ac:dyDescent="0.2">
      <c r="E132" s="12" t="s">
        <v>109</v>
      </c>
      <c r="G132" s="140">
        <v>19901030</v>
      </c>
      <c r="I132" s="14">
        <v>357500</v>
      </c>
    </row>
    <row r="133" spans="1:9" x14ac:dyDescent="0.2">
      <c r="E133" s="12" t="s">
        <v>111</v>
      </c>
      <c r="G133" s="140">
        <v>19901040</v>
      </c>
      <c r="I133" s="14">
        <v>1860</v>
      </c>
    </row>
    <row r="134" spans="1:9" x14ac:dyDescent="0.2">
      <c r="F134" s="12" t="s">
        <v>2960</v>
      </c>
    </row>
    <row r="136" spans="1:9" x14ac:dyDescent="0.2">
      <c r="A136" s="12" t="s">
        <v>569</v>
      </c>
      <c r="B136" s="12" t="s">
        <v>821</v>
      </c>
      <c r="C136" s="13" t="s">
        <v>2959</v>
      </c>
      <c r="D136" s="12" t="s">
        <v>18</v>
      </c>
      <c r="G136" s="140">
        <v>10101010</v>
      </c>
      <c r="H136" s="14">
        <v>75000</v>
      </c>
    </row>
    <row r="137" spans="1:9" x14ac:dyDescent="0.2">
      <c r="E137" s="12" t="s">
        <v>35</v>
      </c>
      <c r="G137" s="140">
        <v>10303030</v>
      </c>
      <c r="I137" s="14">
        <v>75000</v>
      </c>
    </row>
    <row r="138" spans="1:9" x14ac:dyDescent="0.2">
      <c r="F138" s="12" t="s">
        <v>2958</v>
      </c>
    </row>
    <row r="140" spans="1:9" x14ac:dyDescent="0.2">
      <c r="A140" s="12" t="s">
        <v>569</v>
      </c>
      <c r="B140" s="12" t="s">
        <v>821</v>
      </c>
      <c r="C140" s="13" t="s">
        <v>2957</v>
      </c>
      <c r="D140" s="12" t="s">
        <v>18</v>
      </c>
      <c r="G140" s="140">
        <v>10101010</v>
      </c>
      <c r="H140" s="14">
        <v>22270</v>
      </c>
    </row>
    <row r="141" spans="1:9" x14ac:dyDescent="0.2">
      <c r="E141" s="12" t="s">
        <v>35</v>
      </c>
      <c r="G141" s="140">
        <v>10303030</v>
      </c>
      <c r="I141" s="14">
        <v>22270</v>
      </c>
    </row>
    <row r="142" spans="1:9" x14ac:dyDescent="0.2">
      <c r="F142" s="12" t="s">
        <v>2956</v>
      </c>
    </row>
    <row r="144" spans="1:9" x14ac:dyDescent="0.2">
      <c r="A144" s="12" t="s">
        <v>569</v>
      </c>
      <c r="B144" s="12" t="s">
        <v>821</v>
      </c>
      <c r="C144" s="13" t="s">
        <v>2955</v>
      </c>
      <c r="D144" s="12" t="s">
        <v>18</v>
      </c>
      <c r="G144" s="140">
        <v>10101010</v>
      </c>
      <c r="H144" s="14">
        <v>27000</v>
      </c>
    </row>
    <row r="145" spans="1:9" x14ac:dyDescent="0.2">
      <c r="E145" s="12" t="s">
        <v>35</v>
      </c>
      <c r="G145" s="140">
        <v>10303030</v>
      </c>
      <c r="I145" s="14">
        <v>27000</v>
      </c>
    </row>
    <row r="146" spans="1:9" x14ac:dyDescent="0.2">
      <c r="F146" s="12" t="s">
        <v>2954</v>
      </c>
    </row>
    <row r="148" spans="1:9" x14ac:dyDescent="0.2">
      <c r="A148" s="12" t="s">
        <v>569</v>
      </c>
      <c r="B148" s="12" t="s">
        <v>646</v>
      </c>
      <c r="C148" s="13" t="s">
        <v>2953</v>
      </c>
      <c r="D148" s="12" t="s">
        <v>18</v>
      </c>
      <c r="G148" s="140">
        <v>10101010</v>
      </c>
      <c r="H148" s="14">
        <v>221090.33</v>
      </c>
    </row>
    <row r="149" spans="1:9" x14ac:dyDescent="0.2">
      <c r="E149" s="12" t="s">
        <v>109</v>
      </c>
      <c r="G149" s="140">
        <v>19901030</v>
      </c>
      <c r="I149" s="14">
        <v>219200.33</v>
      </c>
    </row>
    <row r="150" spans="1:9" x14ac:dyDescent="0.2">
      <c r="E150" s="12" t="s">
        <v>111</v>
      </c>
      <c r="G150" s="140">
        <v>19901040</v>
      </c>
      <c r="I150" s="14">
        <v>1890</v>
      </c>
    </row>
    <row r="151" spans="1:9" x14ac:dyDescent="0.2">
      <c r="F151" s="12" t="s">
        <v>2952</v>
      </c>
    </row>
    <row r="153" spans="1:9" x14ac:dyDescent="0.2">
      <c r="A153" s="12" t="s">
        <v>569</v>
      </c>
      <c r="B153" s="12" t="s">
        <v>646</v>
      </c>
      <c r="C153" s="13" t="s">
        <v>2951</v>
      </c>
      <c r="D153" s="12" t="s">
        <v>18</v>
      </c>
      <c r="G153" s="140">
        <v>10101010</v>
      </c>
      <c r="H153" s="14">
        <v>1200</v>
      </c>
    </row>
    <row r="154" spans="1:9" x14ac:dyDescent="0.2">
      <c r="E154" s="12" t="s">
        <v>2950</v>
      </c>
      <c r="G154" s="140">
        <v>40201040</v>
      </c>
      <c r="I154" s="14">
        <v>1200</v>
      </c>
    </row>
    <row r="155" spans="1:9" x14ac:dyDescent="0.2">
      <c r="F155" s="12" t="s">
        <v>2949</v>
      </c>
    </row>
    <row r="158" spans="1:9" x14ac:dyDescent="0.2">
      <c r="C158" s="139" t="s">
        <v>562</v>
      </c>
      <c r="E158" s="14">
        <v>2316144.48</v>
      </c>
      <c r="F158" s="14">
        <v>2316144.48</v>
      </c>
    </row>
    <row r="163" spans="1:7" x14ac:dyDescent="0.2">
      <c r="D163" s="23" t="s">
        <v>309</v>
      </c>
    </row>
    <row r="166" spans="1:7" x14ac:dyDescent="0.2">
      <c r="F166" s="24" t="s">
        <v>310</v>
      </c>
    </row>
    <row r="167" spans="1:7" x14ac:dyDescent="0.2">
      <c r="F167" s="13" t="s">
        <v>311</v>
      </c>
    </row>
    <row r="169" spans="1:7" x14ac:dyDescent="0.2">
      <c r="F169" s="13" t="s">
        <v>312</v>
      </c>
    </row>
    <row r="171" spans="1:7" x14ac:dyDescent="0.2">
      <c r="A171" s="25" t="s">
        <v>2948</v>
      </c>
      <c r="G171"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408"/>
  <sheetViews>
    <sheetView workbookViewId="0">
      <selection activeCell="A2" sqref="A2"/>
    </sheetView>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616</v>
      </c>
      <c r="C19" s="13" t="s">
        <v>2947</v>
      </c>
      <c r="D19" s="12" t="s">
        <v>2090</v>
      </c>
      <c r="G19" s="140">
        <v>50104990</v>
      </c>
      <c r="H19" s="14">
        <v>96284.92</v>
      </c>
    </row>
    <row r="20" spans="1:9" x14ac:dyDescent="0.2">
      <c r="E20" s="12" t="s">
        <v>571</v>
      </c>
      <c r="G20" s="140">
        <v>10104040</v>
      </c>
      <c r="I20" s="14">
        <v>96284.92</v>
      </c>
    </row>
    <row r="21" spans="1:9" x14ac:dyDescent="0.2">
      <c r="F21" s="12" t="s">
        <v>2946</v>
      </c>
    </row>
    <row r="23" spans="1:9" x14ac:dyDescent="0.2">
      <c r="A23" s="12" t="s">
        <v>569</v>
      </c>
      <c r="B23" s="12" t="s">
        <v>616</v>
      </c>
      <c r="C23" s="13" t="s">
        <v>2945</v>
      </c>
      <c r="D23" s="12" t="s">
        <v>251</v>
      </c>
      <c r="G23" s="140">
        <v>50211990</v>
      </c>
      <c r="H23" s="14">
        <v>39170.85</v>
      </c>
    </row>
    <row r="24" spans="1:9" x14ac:dyDescent="0.2">
      <c r="E24" s="12" t="s">
        <v>571</v>
      </c>
      <c r="G24" s="140">
        <v>10104040</v>
      </c>
      <c r="I24" s="14">
        <v>39170.85</v>
      </c>
    </row>
    <row r="25" spans="1:9" x14ac:dyDescent="0.2">
      <c r="F25" s="12" t="s">
        <v>2944</v>
      </c>
    </row>
    <row r="27" spans="1:9" x14ac:dyDescent="0.2">
      <c r="A27" s="12" t="s">
        <v>569</v>
      </c>
      <c r="B27" s="12" t="s">
        <v>616</v>
      </c>
      <c r="C27" s="13" t="s">
        <v>2943</v>
      </c>
      <c r="D27" s="12" t="s">
        <v>151</v>
      </c>
      <c r="G27" s="140">
        <v>29999990</v>
      </c>
      <c r="H27" s="14">
        <v>4600.17</v>
      </c>
    </row>
    <row r="28" spans="1:9" x14ac:dyDescent="0.2">
      <c r="E28" s="12" t="s">
        <v>571</v>
      </c>
      <c r="G28" s="140">
        <v>10104040</v>
      </c>
      <c r="I28" s="14">
        <v>4600.17</v>
      </c>
    </row>
    <row r="29" spans="1:9" x14ac:dyDescent="0.2">
      <c r="F29" s="12" t="s">
        <v>2942</v>
      </c>
    </row>
    <row r="31" spans="1:9" x14ac:dyDescent="0.2">
      <c r="A31" s="12" t="s">
        <v>569</v>
      </c>
      <c r="B31" s="12" t="s">
        <v>616</v>
      </c>
      <c r="C31" s="13" t="s">
        <v>2941</v>
      </c>
      <c r="D31" s="12" t="s">
        <v>2475</v>
      </c>
      <c r="G31" s="140">
        <v>50102110</v>
      </c>
      <c r="H31" s="14">
        <v>30963.61</v>
      </c>
    </row>
    <row r="32" spans="1:9" x14ac:dyDescent="0.2">
      <c r="E32" s="12" t="s">
        <v>571</v>
      </c>
      <c r="G32" s="140">
        <v>10104040</v>
      </c>
      <c r="I32" s="14">
        <v>28311.200000000001</v>
      </c>
    </row>
    <row r="33" spans="1:9" x14ac:dyDescent="0.2">
      <c r="E33" s="12" t="s">
        <v>125</v>
      </c>
      <c r="G33" s="140">
        <v>20201010</v>
      </c>
      <c r="I33" s="14">
        <v>2652.41</v>
      </c>
    </row>
    <row r="34" spans="1:9" x14ac:dyDescent="0.2">
      <c r="F34" s="12" t="s">
        <v>2940</v>
      </c>
    </row>
    <row r="36" spans="1:9" x14ac:dyDescent="0.2">
      <c r="A36" s="12" t="s">
        <v>569</v>
      </c>
      <c r="B36" s="12" t="s">
        <v>616</v>
      </c>
      <c r="C36" s="13" t="s">
        <v>2939</v>
      </c>
      <c r="D36" s="12" t="s">
        <v>251</v>
      </c>
      <c r="G36" s="140">
        <v>50211990</v>
      </c>
      <c r="H36" s="14">
        <v>17315.28</v>
      </c>
    </row>
    <row r="37" spans="1:9" x14ac:dyDescent="0.2">
      <c r="E37" s="12" t="s">
        <v>571</v>
      </c>
      <c r="G37" s="140">
        <v>10104040</v>
      </c>
      <c r="I37" s="14">
        <v>17315.28</v>
      </c>
    </row>
    <row r="38" spans="1:9" x14ac:dyDescent="0.2">
      <c r="F38" s="12" t="s">
        <v>2938</v>
      </c>
    </row>
    <row r="40" spans="1:9" x14ac:dyDescent="0.2">
      <c r="A40" s="12" t="s">
        <v>569</v>
      </c>
      <c r="B40" s="12" t="s">
        <v>616</v>
      </c>
      <c r="C40" s="13" t="s">
        <v>2937</v>
      </c>
      <c r="D40" s="12" t="s">
        <v>205</v>
      </c>
      <c r="G40" s="140">
        <v>50201010</v>
      </c>
      <c r="H40" s="14">
        <v>2100</v>
      </c>
    </row>
    <row r="41" spans="1:9" x14ac:dyDescent="0.2">
      <c r="E41" s="12" t="s">
        <v>571</v>
      </c>
      <c r="G41" s="140">
        <v>10104040</v>
      </c>
      <c r="I41" s="14">
        <v>2100</v>
      </c>
    </row>
    <row r="42" spans="1:9" x14ac:dyDescent="0.2">
      <c r="F42" s="12" t="s">
        <v>2936</v>
      </c>
    </row>
    <row r="44" spans="1:9" x14ac:dyDescent="0.2">
      <c r="A44" s="12" t="s">
        <v>569</v>
      </c>
      <c r="B44" s="12" t="s">
        <v>616</v>
      </c>
      <c r="C44" s="13" t="s">
        <v>2935</v>
      </c>
      <c r="D44" s="12" t="s">
        <v>234</v>
      </c>
      <c r="G44" s="140">
        <v>50204010</v>
      </c>
      <c r="H44" s="14">
        <v>580</v>
      </c>
    </row>
    <row r="45" spans="1:9" x14ac:dyDescent="0.2">
      <c r="E45" s="12" t="s">
        <v>571</v>
      </c>
      <c r="G45" s="140">
        <v>10104040</v>
      </c>
      <c r="I45" s="14">
        <v>580</v>
      </c>
    </row>
    <row r="46" spans="1:9" x14ac:dyDescent="0.2">
      <c r="F46" s="12" t="s">
        <v>2934</v>
      </c>
    </row>
    <row r="48" spans="1:9" x14ac:dyDescent="0.2">
      <c r="A48" s="12" t="s">
        <v>569</v>
      </c>
      <c r="B48" s="12" t="s">
        <v>616</v>
      </c>
      <c r="C48" s="13" t="s">
        <v>2933</v>
      </c>
      <c r="D48" s="12" t="s">
        <v>176</v>
      </c>
      <c r="G48" s="140">
        <v>50101020</v>
      </c>
      <c r="H48" s="14">
        <v>26171.33</v>
      </c>
    </row>
    <row r="49" spans="1:9" x14ac:dyDescent="0.2">
      <c r="E49" s="12" t="s">
        <v>571</v>
      </c>
      <c r="G49" s="140">
        <v>10104040</v>
      </c>
      <c r="I49" s="14">
        <v>23815.91</v>
      </c>
    </row>
    <row r="50" spans="1:9" x14ac:dyDescent="0.2">
      <c r="E50" s="12" t="s">
        <v>2417</v>
      </c>
      <c r="G50" s="140">
        <v>20201020</v>
      </c>
      <c r="I50" s="14">
        <v>2355.42</v>
      </c>
    </row>
    <row r="51" spans="1:9" x14ac:dyDescent="0.2">
      <c r="F51" s="12" t="s">
        <v>2932</v>
      </c>
    </row>
    <row r="53" spans="1:9" x14ac:dyDescent="0.2">
      <c r="A53" s="12" t="s">
        <v>569</v>
      </c>
      <c r="B53" s="12" t="s">
        <v>616</v>
      </c>
      <c r="C53" s="13" t="s">
        <v>2931</v>
      </c>
      <c r="D53" s="12" t="s">
        <v>205</v>
      </c>
      <c r="G53" s="140">
        <v>50201010</v>
      </c>
      <c r="H53" s="14">
        <v>65590</v>
      </c>
    </row>
    <row r="54" spans="1:9" x14ac:dyDescent="0.2">
      <c r="E54" s="12" t="s">
        <v>571</v>
      </c>
      <c r="G54" s="140">
        <v>10104040</v>
      </c>
      <c r="I54" s="14">
        <v>65590</v>
      </c>
    </row>
    <row r="55" spans="1:9" x14ac:dyDescent="0.2">
      <c r="F55" s="12" t="s">
        <v>2930</v>
      </c>
    </row>
    <row r="57" spans="1:9" x14ac:dyDescent="0.2">
      <c r="A57" s="12" t="s">
        <v>569</v>
      </c>
      <c r="B57" s="12" t="s">
        <v>616</v>
      </c>
      <c r="C57" s="13" t="s">
        <v>2929</v>
      </c>
      <c r="D57" s="12" t="s">
        <v>205</v>
      </c>
      <c r="G57" s="140">
        <v>50201010</v>
      </c>
      <c r="H57" s="14">
        <v>3750</v>
      </c>
    </row>
    <row r="58" spans="1:9" x14ac:dyDescent="0.2">
      <c r="E58" s="12" t="s">
        <v>571</v>
      </c>
      <c r="G58" s="140">
        <v>10104040</v>
      </c>
      <c r="I58" s="14">
        <v>3750</v>
      </c>
    </row>
    <row r="59" spans="1:9" x14ac:dyDescent="0.2">
      <c r="F59" s="12" t="s">
        <v>2928</v>
      </c>
    </row>
    <row r="61" spans="1:9" x14ac:dyDescent="0.2">
      <c r="A61" s="12" t="s">
        <v>569</v>
      </c>
      <c r="B61" s="12" t="s">
        <v>616</v>
      </c>
      <c r="C61" s="13" t="s">
        <v>2927</v>
      </c>
      <c r="D61" s="12" t="s">
        <v>272</v>
      </c>
      <c r="G61" s="140">
        <v>50216010</v>
      </c>
      <c r="H61" s="14">
        <v>45749.11</v>
      </c>
    </row>
    <row r="62" spans="1:9" x14ac:dyDescent="0.2">
      <c r="E62" s="12" t="s">
        <v>571</v>
      </c>
      <c r="G62" s="140">
        <v>10104040</v>
      </c>
      <c r="I62" s="14">
        <v>45749.11</v>
      </c>
    </row>
    <row r="63" spans="1:9" x14ac:dyDescent="0.2">
      <c r="F63" s="12" t="s">
        <v>2926</v>
      </c>
    </row>
    <row r="65" spans="1:9" x14ac:dyDescent="0.2">
      <c r="A65" s="12" t="s">
        <v>569</v>
      </c>
      <c r="B65" s="12" t="s">
        <v>616</v>
      </c>
      <c r="C65" s="13" t="s">
        <v>2925</v>
      </c>
      <c r="D65" s="12" t="s">
        <v>123</v>
      </c>
      <c r="G65" s="140">
        <v>20101020</v>
      </c>
      <c r="H65" s="14">
        <v>718808.34</v>
      </c>
    </row>
    <row r="66" spans="1:9" x14ac:dyDescent="0.2">
      <c r="E66" s="12" t="s">
        <v>571</v>
      </c>
      <c r="G66" s="140">
        <v>10104040</v>
      </c>
      <c r="I66" s="14">
        <v>718808.34</v>
      </c>
    </row>
    <row r="67" spans="1:9" x14ac:dyDescent="0.2">
      <c r="F67" s="12" t="s">
        <v>2924</v>
      </c>
    </row>
    <row r="69" spans="1:9" x14ac:dyDescent="0.2">
      <c r="A69" s="12" t="s">
        <v>569</v>
      </c>
      <c r="B69" s="12" t="s">
        <v>616</v>
      </c>
      <c r="C69" s="13" t="s">
        <v>2923</v>
      </c>
      <c r="D69" s="12" t="s">
        <v>272</v>
      </c>
      <c r="G69" s="140">
        <v>50216010</v>
      </c>
      <c r="H69" s="14">
        <v>9125.5</v>
      </c>
    </row>
    <row r="70" spans="1:9" x14ac:dyDescent="0.2">
      <c r="E70" s="12" t="s">
        <v>571</v>
      </c>
      <c r="G70" s="140">
        <v>10104040</v>
      </c>
      <c r="I70" s="14">
        <v>9125.5</v>
      </c>
    </row>
    <row r="71" spans="1:9" x14ac:dyDescent="0.2">
      <c r="F71" s="12" t="s">
        <v>2922</v>
      </c>
    </row>
    <row r="73" spans="1:9" x14ac:dyDescent="0.2">
      <c r="A73" s="12" t="s">
        <v>569</v>
      </c>
      <c r="B73" s="12" t="s">
        <v>603</v>
      </c>
      <c r="C73" s="13" t="s">
        <v>2921</v>
      </c>
      <c r="D73" s="12" t="s">
        <v>680</v>
      </c>
      <c r="G73" s="140">
        <v>50299990</v>
      </c>
      <c r="H73" s="14">
        <v>39420</v>
      </c>
    </row>
    <row r="74" spans="1:9" x14ac:dyDescent="0.2">
      <c r="E74" s="12" t="s">
        <v>571</v>
      </c>
      <c r="G74" s="140">
        <v>10104040</v>
      </c>
      <c r="I74" s="14">
        <v>38237.4</v>
      </c>
    </row>
    <row r="75" spans="1:9" x14ac:dyDescent="0.2">
      <c r="E75" s="12" t="s">
        <v>125</v>
      </c>
      <c r="G75" s="140">
        <v>20201010</v>
      </c>
      <c r="I75" s="14">
        <v>1182.5999999999999</v>
      </c>
    </row>
    <row r="76" spans="1:9" x14ac:dyDescent="0.2">
      <c r="F76" s="12" t="s">
        <v>2920</v>
      </c>
    </row>
    <row r="78" spans="1:9" x14ac:dyDescent="0.2">
      <c r="A78" s="12" t="s">
        <v>569</v>
      </c>
      <c r="B78" s="12" t="s">
        <v>603</v>
      </c>
      <c r="C78" s="13" t="s">
        <v>2919</v>
      </c>
      <c r="D78" s="12" t="s">
        <v>680</v>
      </c>
      <c r="G78" s="140">
        <v>50299990</v>
      </c>
      <c r="H78" s="14">
        <v>27720</v>
      </c>
    </row>
    <row r="79" spans="1:9" x14ac:dyDescent="0.2">
      <c r="E79" s="12" t="s">
        <v>571</v>
      </c>
      <c r="G79" s="140">
        <v>10104040</v>
      </c>
      <c r="I79" s="14">
        <v>26888.400000000001</v>
      </c>
    </row>
    <row r="80" spans="1:9" x14ac:dyDescent="0.2">
      <c r="E80" s="12" t="s">
        <v>125</v>
      </c>
      <c r="G80" s="140">
        <v>20201010</v>
      </c>
      <c r="I80" s="14">
        <v>831.6</v>
      </c>
    </row>
    <row r="81" spans="1:9" x14ac:dyDescent="0.2">
      <c r="F81" s="12" t="s">
        <v>2918</v>
      </c>
    </row>
    <row r="83" spans="1:9" x14ac:dyDescent="0.2">
      <c r="A83" s="12" t="s">
        <v>569</v>
      </c>
      <c r="B83" s="12" t="s">
        <v>603</v>
      </c>
      <c r="C83" s="13" t="s">
        <v>2917</v>
      </c>
      <c r="D83" s="12" t="s">
        <v>680</v>
      </c>
      <c r="G83" s="140">
        <v>50299990</v>
      </c>
      <c r="H83" s="14">
        <v>29500</v>
      </c>
    </row>
    <row r="84" spans="1:9" x14ac:dyDescent="0.2">
      <c r="E84" s="12" t="s">
        <v>571</v>
      </c>
      <c r="G84" s="140">
        <v>10104040</v>
      </c>
      <c r="I84" s="14">
        <v>28615</v>
      </c>
    </row>
    <row r="85" spans="1:9" x14ac:dyDescent="0.2">
      <c r="E85" s="12" t="s">
        <v>125</v>
      </c>
      <c r="G85" s="140">
        <v>20201010</v>
      </c>
      <c r="I85" s="14">
        <v>885</v>
      </c>
    </row>
    <row r="86" spans="1:9" x14ac:dyDescent="0.2">
      <c r="F86" s="12" t="s">
        <v>2916</v>
      </c>
    </row>
    <row r="88" spans="1:9" x14ac:dyDescent="0.2">
      <c r="A88" s="12" t="s">
        <v>569</v>
      </c>
      <c r="B88" s="12" t="s">
        <v>603</v>
      </c>
      <c r="C88" s="13" t="s">
        <v>2915</v>
      </c>
      <c r="D88" s="12" t="s">
        <v>680</v>
      </c>
      <c r="G88" s="140">
        <v>50299990</v>
      </c>
      <c r="H88" s="14">
        <v>15200</v>
      </c>
    </row>
    <row r="89" spans="1:9" x14ac:dyDescent="0.2">
      <c r="E89" s="12" t="s">
        <v>571</v>
      </c>
      <c r="G89" s="140">
        <v>10104040</v>
      </c>
      <c r="I89" s="14">
        <v>14744</v>
      </c>
    </row>
    <row r="90" spans="1:9" x14ac:dyDescent="0.2">
      <c r="E90" s="12" t="s">
        <v>125</v>
      </c>
      <c r="G90" s="140">
        <v>20201010</v>
      </c>
      <c r="I90" s="14">
        <v>456</v>
      </c>
    </row>
    <row r="91" spans="1:9" x14ac:dyDescent="0.2">
      <c r="F91" s="12" t="s">
        <v>2914</v>
      </c>
    </row>
    <row r="93" spans="1:9" x14ac:dyDescent="0.2">
      <c r="A93" s="12" t="s">
        <v>569</v>
      </c>
      <c r="B93" s="12" t="s">
        <v>603</v>
      </c>
      <c r="C93" s="13" t="s">
        <v>2913</v>
      </c>
      <c r="D93" s="12" t="s">
        <v>680</v>
      </c>
      <c r="G93" s="140">
        <v>50299990</v>
      </c>
      <c r="H93" s="14">
        <v>9800</v>
      </c>
    </row>
    <row r="94" spans="1:9" x14ac:dyDescent="0.2">
      <c r="E94" s="12" t="s">
        <v>571</v>
      </c>
      <c r="G94" s="140">
        <v>10104040</v>
      </c>
      <c r="I94" s="14">
        <v>9506</v>
      </c>
    </row>
    <row r="95" spans="1:9" x14ac:dyDescent="0.2">
      <c r="E95" s="12" t="s">
        <v>125</v>
      </c>
      <c r="G95" s="140">
        <v>20201010</v>
      </c>
      <c r="I95" s="14">
        <v>294</v>
      </c>
    </row>
    <row r="96" spans="1:9" x14ac:dyDescent="0.2">
      <c r="F96" s="12" t="s">
        <v>2912</v>
      </c>
    </row>
    <row r="98" spans="1:9" x14ac:dyDescent="0.2">
      <c r="A98" s="12" t="s">
        <v>569</v>
      </c>
      <c r="B98" s="12" t="s">
        <v>603</v>
      </c>
      <c r="C98" s="13" t="s">
        <v>2911</v>
      </c>
      <c r="D98" s="12" t="s">
        <v>903</v>
      </c>
      <c r="G98" s="140">
        <v>50213040</v>
      </c>
      <c r="H98" s="14">
        <v>3300</v>
      </c>
    </row>
    <row r="99" spans="1:9" x14ac:dyDescent="0.2">
      <c r="E99" s="12" t="s">
        <v>571</v>
      </c>
      <c r="G99" s="140">
        <v>10104040</v>
      </c>
      <c r="I99" s="14">
        <v>3123.22</v>
      </c>
    </row>
    <row r="100" spans="1:9" x14ac:dyDescent="0.2">
      <c r="E100" s="12" t="s">
        <v>125</v>
      </c>
      <c r="G100" s="140">
        <v>20201010</v>
      </c>
      <c r="I100" s="14">
        <v>176.78</v>
      </c>
    </row>
    <row r="101" spans="1:9" x14ac:dyDescent="0.2">
      <c r="F101" s="12" t="s">
        <v>2910</v>
      </c>
    </row>
    <row r="103" spans="1:9" x14ac:dyDescent="0.2">
      <c r="A103" s="12" t="s">
        <v>569</v>
      </c>
      <c r="B103" s="12" t="s">
        <v>603</v>
      </c>
      <c r="C103" s="13" t="s">
        <v>2909</v>
      </c>
      <c r="D103" s="12" t="s">
        <v>680</v>
      </c>
      <c r="G103" s="140">
        <v>50299990</v>
      </c>
      <c r="H103" s="14">
        <v>9800</v>
      </c>
    </row>
    <row r="104" spans="1:9" x14ac:dyDescent="0.2">
      <c r="E104" s="12" t="s">
        <v>571</v>
      </c>
      <c r="G104" s="140">
        <v>10104040</v>
      </c>
      <c r="I104" s="14">
        <v>9506</v>
      </c>
    </row>
    <row r="105" spans="1:9" x14ac:dyDescent="0.2">
      <c r="E105" s="12" t="s">
        <v>125</v>
      </c>
      <c r="G105" s="140">
        <v>20201010</v>
      </c>
      <c r="I105" s="14">
        <v>294</v>
      </c>
    </row>
    <row r="106" spans="1:9" x14ac:dyDescent="0.2">
      <c r="F106" s="12" t="s">
        <v>2908</v>
      </c>
    </row>
    <row r="108" spans="1:9" x14ac:dyDescent="0.2">
      <c r="A108" s="12" t="s">
        <v>569</v>
      </c>
      <c r="B108" s="12" t="s">
        <v>603</v>
      </c>
      <c r="C108" s="13" t="s">
        <v>2907</v>
      </c>
      <c r="D108" s="12" t="s">
        <v>903</v>
      </c>
      <c r="G108" s="140">
        <v>50213040</v>
      </c>
      <c r="H108" s="14">
        <v>12247</v>
      </c>
    </row>
    <row r="109" spans="1:9" x14ac:dyDescent="0.2">
      <c r="E109" s="12" t="s">
        <v>571</v>
      </c>
      <c r="G109" s="140">
        <v>10104040</v>
      </c>
      <c r="I109" s="14">
        <v>11590.91</v>
      </c>
    </row>
    <row r="110" spans="1:9" x14ac:dyDescent="0.2">
      <c r="E110" s="12" t="s">
        <v>125</v>
      </c>
      <c r="G110" s="140">
        <v>20201010</v>
      </c>
      <c r="I110" s="14">
        <v>656.09</v>
      </c>
    </row>
    <row r="111" spans="1:9" x14ac:dyDescent="0.2">
      <c r="F111" s="12" t="s">
        <v>2906</v>
      </c>
    </row>
    <row r="113" spans="1:9" x14ac:dyDescent="0.2">
      <c r="A113" s="12" t="s">
        <v>569</v>
      </c>
      <c r="B113" s="12" t="s">
        <v>603</v>
      </c>
      <c r="C113" s="13" t="s">
        <v>2905</v>
      </c>
      <c r="D113" s="12" t="s">
        <v>903</v>
      </c>
      <c r="G113" s="140">
        <v>50213040</v>
      </c>
      <c r="H113" s="14">
        <v>4655</v>
      </c>
    </row>
    <row r="114" spans="1:9" x14ac:dyDescent="0.2">
      <c r="E114" s="12" t="s">
        <v>571</v>
      </c>
      <c r="G114" s="140">
        <v>10104040</v>
      </c>
      <c r="I114" s="14">
        <v>4405.63</v>
      </c>
    </row>
    <row r="115" spans="1:9" x14ac:dyDescent="0.2">
      <c r="E115" s="12" t="s">
        <v>125</v>
      </c>
      <c r="G115" s="140">
        <v>20201010</v>
      </c>
      <c r="I115" s="14">
        <v>249.37</v>
      </c>
    </row>
    <row r="116" spans="1:9" x14ac:dyDescent="0.2">
      <c r="F116" s="12" t="s">
        <v>2904</v>
      </c>
    </row>
    <row r="118" spans="1:9" x14ac:dyDescent="0.2">
      <c r="A118" s="12" t="s">
        <v>569</v>
      </c>
      <c r="B118" s="12" t="s">
        <v>603</v>
      </c>
      <c r="C118" s="13" t="s">
        <v>2903</v>
      </c>
      <c r="D118" s="12" t="s">
        <v>51</v>
      </c>
      <c r="G118" s="140">
        <v>10404010</v>
      </c>
      <c r="H118" s="14">
        <v>60000</v>
      </c>
    </row>
    <row r="119" spans="1:9" x14ac:dyDescent="0.2">
      <c r="E119" s="12" t="s">
        <v>571</v>
      </c>
      <c r="G119" s="140">
        <v>10104040</v>
      </c>
      <c r="I119" s="14">
        <v>60000</v>
      </c>
    </row>
    <row r="120" spans="1:9" x14ac:dyDescent="0.2">
      <c r="F120" s="12" t="s">
        <v>2902</v>
      </c>
    </row>
    <row r="122" spans="1:9" x14ac:dyDescent="0.2">
      <c r="A122" s="12" t="s">
        <v>569</v>
      </c>
      <c r="B122" s="12" t="s">
        <v>603</v>
      </c>
      <c r="C122" s="13" t="s">
        <v>2901</v>
      </c>
      <c r="D122" s="12" t="s">
        <v>1042</v>
      </c>
      <c r="G122" s="140">
        <v>50203010</v>
      </c>
      <c r="H122" s="14">
        <v>10440</v>
      </c>
    </row>
    <row r="123" spans="1:9" x14ac:dyDescent="0.2">
      <c r="E123" s="12" t="s">
        <v>571</v>
      </c>
      <c r="G123" s="140">
        <v>10104040</v>
      </c>
      <c r="I123" s="14">
        <v>9880.7199999999993</v>
      </c>
    </row>
    <row r="124" spans="1:9" x14ac:dyDescent="0.2">
      <c r="E124" s="12" t="s">
        <v>125</v>
      </c>
      <c r="G124" s="140">
        <v>20201010</v>
      </c>
      <c r="I124" s="14">
        <v>559.28</v>
      </c>
    </row>
    <row r="125" spans="1:9" x14ac:dyDescent="0.2">
      <c r="F125" s="12" t="s">
        <v>2900</v>
      </c>
    </row>
    <row r="127" spans="1:9" x14ac:dyDescent="0.2">
      <c r="A127" s="12" t="s">
        <v>569</v>
      </c>
      <c r="B127" s="12" t="s">
        <v>603</v>
      </c>
      <c r="C127" s="13" t="s">
        <v>2899</v>
      </c>
      <c r="D127" s="12" t="s">
        <v>903</v>
      </c>
      <c r="G127" s="140">
        <v>50213040</v>
      </c>
      <c r="H127" s="14">
        <v>12040</v>
      </c>
    </row>
    <row r="128" spans="1:9" x14ac:dyDescent="0.2">
      <c r="E128" s="12" t="s">
        <v>571</v>
      </c>
      <c r="G128" s="140">
        <v>10104040</v>
      </c>
      <c r="I128" s="14">
        <v>11395</v>
      </c>
    </row>
    <row r="129" spans="1:9" x14ac:dyDescent="0.2">
      <c r="E129" s="12" t="s">
        <v>125</v>
      </c>
      <c r="G129" s="140">
        <v>20201010</v>
      </c>
      <c r="I129" s="14">
        <v>645</v>
      </c>
    </row>
    <row r="130" spans="1:9" x14ac:dyDescent="0.2">
      <c r="F130" s="12" t="s">
        <v>2898</v>
      </c>
    </row>
    <row r="132" spans="1:9" x14ac:dyDescent="0.2">
      <c r="A132" s="12" t="s">
        <v>569</v>
      </c>
      <c r="B132" s="12" t="s">
        <v>603</v>
      </c>
      <c r="C132" s="13" t="s">
        <v>2897</v>
      </c>
      <c r="D132" s="12" t="s">
        <v>903</v>
      </c>
      <c r="G132" s="140">
        <v>50213040</v>
      </c>
      <c r="H132" s="14">
        <v>3885</v>
      </c>
    </row>
    <row r="133" spans="1:9" x14ac:dyDescent="0.2">
      <c r="E133" s="12" t="s">
        <v>571</v>
      </c>
      <c r="G133" s="140">
        <v>10104040</v>
      </c>
      <c r="I133" s="14">
        <v>3676.87</v>
      </c>
    </row>
    <row r="134" spans="1:9" x14ac:dyDescent="0.2">
      <c r="E134" s="12" t="s">
        <v>125</v>
      </c>
      <c r="G134" s="140">
        <v>20201010</v>
      </c>
      <c r="I134" s="14">
        <v>208.13</v>
      </c>
    </row>
    <row r="135" spans="1:9" x14ac:dyDescent="0.2">
      <c r="F135" s="12" t="s">
        <v>2896</v>
      </c>
    </row>
    <row r="137" spans="1:9" x14ac:dyDescent="0.2">
      <c r="A137" s="12" t="s">
        <v>569</v>
      </c>
      <c r="B137" s="12" t="s">
        <v>603</v>
      </c>
      <c r="C137" s="13" t="s">
        <v>2895</v>
      </c>
      <c r="D137" s="12" t="s">
        <v>1180</v>
      </c>
      <c r="G137" s="140">
        <v>50202010</v>
      </c>
      <c r="H137" s="14">
        <v>3700</v>
      </c>
    </row>
    <row r="138" spans="1:9" x14ac:dyDescent="0.2">
      <c r="E138" s="12" t="s">
        <v>571</v>
      </c>
      <c r="G138" s="140">
        <v>10104040</v>
      </c>
      <c r="I138" s="14">
        <v>3501.78</v>
      </c>
    </row>
    <row r="139" spans="1:9" x14ac:dyDescent="0.2">
      <c r="E139" s="12" t="s">
        <v>125</v>
      </c>
      <c r="G139" s="140">
        <v>20201010</v>
      </c>
      <c r="I139" s="14">
        <v>198.22</v>
      </c>
    </row>
    <row r="140" spans="1:9" x14ac:dyDescent="0.2">
      <c r="F140" s="12" t="s">
        <v>2894</v>
      </c>
    </row>
    <row r="142" spans="1:9" x14ac:dyDescent="0.2">
      <c r="A142" s="12" t="s">
        <v>569</v>
      </c>
      <c r="B142" s="12" t="s">
        <v>603</v>
      </c>
      <c r="C142" s="13" t="s">
        <v>2893</v>
      </c>
      <c r="D142" s="12" t="s">
        <v>903</v>
      </c>
      <c r="G142" s="140">
        <v>50213040</v>
      </c>
      <c r="H142" s="14">
        <v>5970</v>
      </c>
    </row>
    <row r="143" spans="1:9" x14ac:dyDescent="0.2">
      <c r="E143" s="12" t="s">
        <v>571</v>
      </c>
      <c r="G143" s="140">
        <v>10104040</v>
      </c>
      <c r="I143" s="14">
        <v>5650.18</v>
      </c>
    </row>
    <row r="144" spans="1:9" x14ac:dyDescent="0.2">
      <c r="E144" s="12" t="s">
        <v>125</v>
      </c>
      <c r="G144" s="140">
        <v>20201010</v>
      </c>
      <c r="I144" s="14">
        <v>319.82</v>
      </c>
    </row>
    <row r="145" spans="1:9" x14ac:dyDescent="0.2">
      <c r="F145" s="12" t="s">
        <v>2892</v>
      </c>
    </row>
    <row r="147" spans="1:9" x14ac:dyDescent="0.2">
      <c r="A147" s="12" t="s">
        <v>569</v>
      </c>
      <c r="B147" s="12" t="s">
        <v>603</v>
      </c>
      <c r="C147" s="13" t="s">
        <v>2891</v>
      </c>
      <c r="D147" s="12" t="s">
        <v>903</v>
      </c>
      <c r="G147" s="140">
        <v>50213040</v>
      </c>
      <c r="H147" s="14">
        <v>7910</v>
      </c>
    </row>
    <row r="148" spans="1:9" x14ac:dyDescent="0.2">
      <c r="E148" s="12" t="s">
        <v>571</v>
      </c>
      <c r="G148" s="140">
        <v>10104040</v>
      </c>
      <c r="I148" s="14">
        <v>7486.24</v>
      </c>
    </row>
    <row r="149" spans="1:9" x14ac:dyDescent="0.2">
      <c r="E149" s="12" t="s">
        <v>125</v>
      </c>
      <c r="G149" s="140">
        <v>20201010</v>
      </c>
      <c r="I149" s="14">
        <v>423.76</v>
      </c>
    </row>
    <row r="150" spans="1:9" x14ac:dyDescent="0.2">
      <c r="F150" s="12" t="s">
        <v>2890</v>
      </c>
    </row>
    <row r="152" spans="1:9" x14ac:dyDescent="0.2">
      <c r="A152" s="12" t="s">
        <v>569</v>
      </c>
      <c r="B152" s="12" t="s">
        <v>588</v>
      </c>
      <c r="C152" s="13" t="s">
        <v>2889</v>
      </c>
      <c r="D152" s="12" t="s">
        <v>205</v>
      </c>
      <c r="G152" s="140">
        <v>50201010</v>
      </c>
      <c r="H152" s="14">
        <v>18535</v>
      </c>
    </row>
    <row r="153" spans="1:9" x14ac:dyDescent="0.2">
      <c r="E153" s="12" t="s">
        <v>571</v>
      </c>
      <c r="G153" s="140">
        <v>10104040</v>
      </c>
      <c r="I153" s="14">
        <v>18535</v>
      </c>
    </row>
    <row r="154" spans="1:9" x14ac:dyDescent="0.2">
      <c r="F154" s="12" t="s">
        <v>2888</v>
      </c>
    </row>
    <row r="156" spans="1:9" x14ac:dyDescent="0.2">
      <c r="A156" s="12" t="s">
        <v>569</v>
      </c>
      <c r="B156" s="12" t="s">
        <v>588</v>
      </c>
      <c r="C156" s="13" t="s">
        <v>2887</v>
      </c>
      <c r="D156" s="12" t="s">
        <v>205</v>
      </c>
      <c r="G156" s="140">
        <v>50201010</v>
      </c>
      <c r="H156" s="14">
        <v>10320</v>
      </c>
    </row>
    <row r="157" spans="1:9" x14ac:dyDescent="0.2">
      <c r="E157" s="12" t="s">
        <v>571</v>
      </c>
      <c r="G157" s="140">
        <v>10104040</v>
      </c>
      <c r="I157" s="14">
        <v>10320</v>
      </c>
    </row>
    <row r="158" spans="1:9" x14ac:dyDescent="0.2">
      <c r="F158" s="12" t="s">
        <v>2886</v>
      </c>
    </row>
    <row r="160" spans="1:9" x14ac:dyDescent="0.2">
      <c r="A160" s="12" t="s">
        <v>569</v>
      </c>
      <c r="B160" s="12" t="s">
        <v>588</v>
      </c>
      <c r="C160" s="13" t="s">
        <v>2885</v>
      </c>
      <c r="D160" s="12" t="s">
        <v>205</v>
      </c>
      <c r="G160" s="140">
        <v>50201010</v>
      </c>
      <c r="H160" s="14">
        <v>20480</v>
      </c>
    </row>
    <row r="161" spans="1:9" x14ac:dyDescent="0.2">
      <c r="E161" s="12" t="s">
        <v>571</v>
      </c>
      <c r="G161" s="140">
        <v>10104040</v>
      </c>
      <c r="I161" s="14">
        <v>20480</v>
      </c>
    </row>
    <row r="162" spans="1:9" x14ac:dyDescent="0.2">
      <c r="F162" s="12" t="s">
        <v>2884</v>
      </c>
    </row>
    <row r="164" spans="1:9" x14ac:dyDescent="0.2">
      <c r="A164" s="12" t="s">
        <v>569</v>
      </c>
      <c r="B164" s="12" t="s">
        <v>588</v>
      </c>
      <c r="C164" s="13" t="s">
        <v>2883</v>
      </c>
      <c r="D164" s="12" t="s">
        <v>205</v>
      </c>
      <c r="G164" s="140">
        <v>50201010</v>
      </c>
      <c r="H164" s="14">
        <v>41843</v>
      </c>
    </row>
    <row r="165" spans="1:9" x14ac:dyDescent="0.2">
      <c r="E165" s="12" t="s">
        <v>571</v>
      </c>
      <c r="G165" s="140">
        <v>10104040</v>
      </c>
      <c r="I165" s="14">
        <v>41843</v>
      </c>
    </row>
    <row r="166" spans="1:9" x14ac:dyDescent="0.2">
      <c r="F166" s="12" t="s">
        <v>2882</v>
      </c>
    </row>
    <row r="168" spans="1:9" x14ac:dyDescent="0.2">
      <c r="A168" s="12" t="s">
        <v>569</v>
      </c>
      <c r="B168" s="12" t="s">
        <v>2877</v>
      </c>
      <c r="C168" s="13" t="s">
        <v>2881</v>
      </c>
      <c r="D168" s="12" t="s">
        <v>205</v>
      </c>
      <c r="G168" s="140">
        <v>50201010</v>
      </c>
      <c r="H168" s="14">
        <v>14260</v>
      </c>
    </row>
    <row r="169" spans="1:9" x14ac:dyDescent="0.2">
      <c r="E169" s="12" t="s">
        <v>571</v>
      </c>
      <c r="G169" s="140">
        <v>10104040</v>
      </c>
      <c r="I169" s="14">
        <v>14260</v>
      </c>
    </row>
    <row r="170" spans="1:9" x14ac:dyDescent="0.2">
      <c r="F170" s="12" t="s">
        <v>2880</v>
      </c>
    </row>
    <row r="172" spans="1:9" x14ac:dyDescent="0.2">
      <c r="A172" s="12" t="s">
        <v>569</v>
      </c>
      <c r="B172" s="12" t="s">
        <v>2877</v>
      </c>
      <c r="C172" s="13" t="s">
        <v>2879</v>
      </c>
      <c r="D172" s="12" t="s">
        <v>205</v>
      </c>
      <c r="G172" s="140">
        <v>50201010</v>
      </c>
      <c r="H172" s="14">
        <v>18035</v>
      </c>
    </row>
    <row r="173" spans="1:9" x14ac:dyDescent="0.2">
      <c r="E173" s="12" t="s">
        <v>571</v>
      </c>
      <c r="G173" s="140">
        <v>10104040</v>
      </c>
      <c r="I173" s="14">
        <v>18035</v>
      </c>
    </row>
    <row r="174" spans="1:9" x14ac:dyDescent="0.2">
      <c r="F174" s="12" t="s">
        <v>2878</v>
      </c>
    </row>
    <row r="176" spans="1:9" x14ac:dyDescent="0.2">
      <c r="A176" s="12" t="s">
        <v>569</v>
      </c>
      <c r="B176" s="12" t="s">
        <v>2877</v>
      </c>
      <c r="C176" s="13" t="s">
        <v>2876</v>
      </c>
      <c r="D176" s="12" t="s">
        <v>205</v>
      </c>
      <c r="G176" s="140">
        <v>50201010</v>
      </c>
      <c r="H176" s="14">
        <v>18366</v>
      </c>
    </row>
    <row r="177" spans="1:9" x14ac:dyDescent="0.2">
      <c r="E177" s="12" t="s">
        <v>571</v>
      </c>
      <c r="G177" s="140">
        <v>10104040</v>
      </c>
      <c r="I177" s="14">
        <v>18366</v>
      </c>
    </row>
    <row r="178" spans="1:9" x14ac:dyDescent="0.2">
      <c r="F178" s="12" t="s">
        <v>2875</v>
      </c>
    </row>
    <row r="180" spans="1:9" x14ac:dyDescent="0.2">
      <c r="A180" s="12" t="s">
        <v>569</v>
      </c>
      <c r="B180" s="12" t="s">
        <v>568</v>
      </c>
      <c r="C180" s="13" t="s">
        <v>2874</v>
      </c>
      <c r="D180" s="12" t="s">
        <v>151</v>
      </c>
      <c r="G180" s="140">
        <v>29999990</v>
      </c>
      <c r="H180" s="14">
        <v>21995.11</v>
      </c>
    </row>
    <row r="181" spans="1:9" x14ac:dyDescent="0.2">
      <c r="E181" s="12" t="s">
        <v>571</v>
      </c>
      <c r="G181" s="140">
        <v>10104040</v>
      </c>
      <c r="I181" s="14">
        <v>21995.11</v>
      </c>
    </row>
    <row r="182" spans="1:9" x14ac:dyDescent="0.2">
      <c r="F182" s="12" t="s">
        <v>2873</v>
      </c>
    </row>
    <row r="184" spans="1:9" x14ac:dyDescent="0.2">
      <c r="A184" s="12" t="s">
        <v>569</v>
      </c>
      <c r="B184" s="12" t="s">
        <v>568</v>
      </c>
      <c r="C184" s="13" t="s">
        <v>2872</v>
      </c>
      <c r="D184" s="12" t="s">
        <v>139</v>
      </c>
      <c r="G184" s="140">
        <v>20201040</v>
      </c>
      <c r="H184" s="14">
        <v>67097.14</v>
      </c>
    </row>
    <row r="185" spans="1:9" x14ac:dyDescent="0.2">
      <c r="D185" s="12" t="s">
        <v>2871</v>
      </c>
      <c r="G185" s="140">
        <v>50103030</v>
      </c>
      <c r="H185" s="14">
        <v>67098.17</v>
      </c>
    </row>
    <row r="186" spans="1:9" x14ac:dyDescent="0.2">
      <c r="E186" s="12" t="s">
        <v>571</v>
      </c>
      <c r="G186" s="140">
        <v>10104040</v>
      </c>
      <c r="I186" s="14">
        <v>134195.31</v>
      </c>
    </row>
    <row r="187" spans="1:9" x14ac:dyDescent="0.2">
      <c r="F187" s="12" t="s">
        <v>2870</v>
      </c>
    </row>
    <row r="189" spans="1:9" x14ac:dyDescent="0.2">
      <c r="A189" s="12" t="s">
        <v>569</v>
      </c>
      <c r="B189" s="12" t="s">
        <v>568</v>
      </c>
      <c r="C189" s="13" t="s">
        <v>2869</v>
      </c>
      <c r="D189" s="12" t="s">
        <v>139</v>
      </c>
      <c r="G189" s="140">
        <v>20201040</v>
      </c>
      <c r="H189" s="14">
        <v>179530.17</v>
      </c>
    </row>
    <row r="190" spans="1:9" x14ac:dyDescent="0.2">
      <c r="E190" s="12" t="s">
        <v>571</v>
      </c>
      <c r="G190" s="140">
        <v>10104040</v>
      </c>
      <c r="I190" s="14">
        <v>179530.17</v>
      </c>
    </row>
    <row r="191" spans="1:9" x14ac:dyDescent="0.2">
      <c r="F191" s="12" t="s">
        <v>2868</v>
      </c>
    </row>
    <row r="193" spans="1:9" x14ac:dyDescent="0.2">
      <c r="A193" s="12" t="s">
        <v>569</v>
      </c>
      <c r="B193" s="12" t="s">
        <v>568</v>
      </c>
      <c r="C193" s="13" t="s">
        <v>2867</v>
      </c>
      <c r="D193" s="12" t="s">
        <v>139</v>
      </c>
      <c r="G193" s="140">
        <v>20201040</v>
      </c>
      <c r="H193" s="14">
        <v>19184.28</v>
      </c>
    </row>
    <row r="194" spans="1:9" x14ac:dyDescent="0.2">
      <c r="E194" s="12" t="s">
        <v>571</v>
      </c>
      <c r="G194" s="140">
        <v>10104040</v>
      </c>
      <c r="I194" s="14">
        <v>19184.28</v>
      </c>
    </row>
    <row r="195" spans="1:9" x14ac:dyDescent="0.2">
      <c r="F195" s="12" t="s">
        <v>2866</v>
      </c>
    </row>
    <row r="197" spans="1:9" x14ac:dyDescent="0.2">
      <c r="A197" s="12" t="s">
        <v>569</v>
      </c>
      <c r="B197" s="12" t="s">
        <v>568</v>
      </c>
      <c r="C197" s="13" t="s">
        <v>2865</v>
      </c>
      <c r="D197" s="12" t="s">
        <v>139</v>
      </c>
      <c r="G197" s="140">
        <v>20201040</v>
      </c>
      <c r="H197" s="14">
        <v>716.31</v>
      </c>
    </row>
    <row r="198" spans="1:9" x14ac:dyDescent="0.2">
      <c r="E198" s="12" t="s">
        <v>571</v>
      </c>
      <c r="G198" s="140">
        <v>10104040</v>
      </c>
      <c r="I198" s="14">
        <v>716.31</v>
      </c>
    </row>
    <row r="199" spans="1:9" x14ac:dyDescent="0.2">
      <c r="F199" s="12" t="s">
        <v>2864</v>
      </c>
    </row>
    <row r="201" spans="1:9" x14ac:dyDescent="0.2">
      <c r="A201" s="12" t="s">
        <v>569</v>
      </c>
      <c r="B201" s="12" t="s">
        <v>568</v>
      </c>
      <c r="C201" s="13" t="s">
        <v>2863</v>
      </c>
      <c r="D201" s="12" t="s">
        <v>2315</v>
      </c>
      <c r="G201" s="140">
        <v>20201030</v>
      </c>
      <c r="H201" s="14">
        <v>120444.3</v>
      </c>
    </row>
    <row r="202" spans="1:9" x14ac:dyDescent="0.2">
      <c r="D202" s="12" t="s">
        <v>2315</v>
      </c>
      <c r="G202" s="140">
        <v>20201030</v>
      </c>
      <c r="H202" s="14">
        <v>270740.39</v>
      </c>
    </row>
    <row r="203" spans="1:9" x14ac:dyDescent="0.2">
      <c r="D203" s="12" t="s">
        <v>2315</v>
      </c>
      <c r="G203" s="140">
        <v>20201030</v>
      </c>
      <c r="H203" s="14">
        <v>20603.150000000001</v>
      </c>
    </row>
    <row r="204" spans="1:9" x14ac:dyDescent="0.2">
      <c r="D204" s="12" t="s">
        <v>2444</v>
      </c>
      <c r="G204" s="140">
        <v>50103020</v>
      </c>
      <c r="H204" s="14">
        <v>14000</v>
      </c>
    </row>
    <row r="205" spans="1:9" x14ac:dyDescent="0.2">
      <c r="E205" s="12" t="s">
        <v>571</v>
      </c>
      <c r="G205" s="140">
        <v>10104040</v>
      </c>
      <c r="I205" s="14">
        <v>425787.84</v>
      </c>
    </row>
    <row r="206" spans="1:9" x14ac:dyDescent="0.2">
      <c r="F206" s="12" t="s">
        <v>2862</v>
      </c>
    </row>
    <row r="208" spans="1:9" x14ac:dyDescent="0.2">
      <c r="A208" s="12" t="s">
        <v>569</v>
      </c>
      <c r="B208" s="12" t="s">
        <v>568</v>
      </c>
      <c r="C208" s="13" t="s">
        <v>2861</v>
      </c>
      <c r="D208" s="12" t="s">
        <v>2315</v>
      </c>
      <c r="G208" s="140">
        <v>20201030</v>
      </c>
      <c r="H208" s="14">
        <v>96950</v>
      </c>
    </row>
    <row r="209" spans="1:9" x14ac:dyDescent="0.2">
      <c r="E209" s="12" t="s">
        <v>571</v>
      </c>
      <c r="G209" s="140">
        <v>10104040</v>
      </c>
      <c r="I209" s="14">
        <v>96950</v>
      </c>
    </row>
    <row r="210" spans="1:9" x14ac:dyDescent="0.2">
      <c r="F210" s="12" t="s">
        <v>2860</v>
      </c>
    </row>
    <row r="212" spans="1:9" x14ac:dyDescent="0.2">
      <c r="A212" s="12" t="s">
        <v>569</v>
      </c>
      <c r="B212" s="12" t="s">
        <v>568</v>
      </c>
      <c r="C212" s="13" t="s">
        <v>2859</v>
      </c>
      <c r="D212" s="12" t="s">
        <v>2417</v>
      </c>
      <c r="G212" s="140">
        <v>20201020</v>
      </c>
      <c r="H212" s="14">
        <v>420093.27</v>
      </c>
    </row>
    <row r="213" spans="1:9" x14ac:dyDescent="0.2">
      <c r="D213" s="12" t="s">
        <v>2417</v>
      </c>
      <c r="G213" s="140">
        <v>20201020</v>
      </c>
      <c r="H213" s="14">
        <v>465812.72</v>
      </c>
    </row>
    <row r="214" spans="1:9" x14ac:dyDescent="0.2">
      <c r="D214" s="12" t="s">
        <v>2417</v>
      </c>
      <c r="G214" s="140">
        <v>20201020</v>
      </c>
      <c r="H214" s="14">
        <v>8566.66</v>
      </c>
    </row>
    <row r="215" spans="1:9" x14ac:dyDescent="0.2">
      <c r="D215" s="12" t="s">
        <v>195</v>
      </c>
      <c r="G215" s="140">
        <v>50103010</v>
      </c>
      <c r="H215" s="14">
        <v>560124.36</v>
      </c>
    </row>
    <row r="216" spans="1:9" x14ac:dyDescent="0.2">
      <c r="D216" s="12" t="s">
        <v>2858</v>
      </c>
      <c r="G216" s="140">
        <v>50103040</v>
      </c>
      <c r="H216" s="14">
        <v>15200</v>
      </c>
    </row>
    <row r="217" spans="1:9" x14ac:dyDescent="0.2">
      <c r="E217" s="12" t="s">
        <v>571</v>
      </c>
      <c r="G217" s="140">
        <v>10104040</v>
      </c>
      <c r="I217" s="14">
        <v>1469797.01</v>
      </c>
    </row>
    <row r="218" spans="1:9" x14ac:dyDescent="0.2">
      <c r="F218" s="12" t="s">
        <v>2857</v>
      </c>
    </row>
    <row r="220" spans="1:9" x14ac:dyDescent="0.2">
      <c r="A220" s="12" t="s">
        <v>569</v>
      </c>
      <c r="B220" s="12" t="s">
        <v>568</v>
      </c>
      <c r="C220" s="13" t="s">
        <v>2856</v>
      </c>
      <c r="D220" s="12" t="s">
        <v>151</v>
      </c>
      <c r="G220" s="140">
        <v>29999990</v>
      </c>
      <c r="H220" s="14">
        <v>13350</v>
      </c>
    </row>
    <row r="221" spans="1:9" x14ac:dyDescent="0.2">
      <c r="E221" s="12" t="s">
        <v>571</v>
      </c>
      <c r="G221" s="140">
        <v>10104040</v>
      </c>
      <c r="I221" s="14">
        <v>13350</v>
      </c>
    </row>
    <row r="222" spans="1:9" x14ac:dyDescent="0.2">
      <c r="F222" s="12" t="s">
        <v>2855</v>
      </c>
    </row>
    <row r="224" spans="1:9" x14ac:dyDescent="0.2">
      <c r="A224" s="12" t="s">
        <v>569</v>
      </c>
      <c r="B224" s="12" t="s">
        <v>299</v>
      </c>
      <c r="C224" s="13" t="s">
        <v>2854</v>
      </c>
      <c r="D224" s="12" t="s">
        <v>251</v>
      </c>
      <c r="G224" s="140">
        <v>50211990</v>
      </c>
      <c r="H224" s="14">
        <v>244640.46</v>
      </c>
    </row>
    <row r="225" spans="1:9" x14ac:dyDescent="0.2">
      <c r="E225" s="12" t="s">
        <v>571</v>
      </c>
      <c r="G225" s="140">
        <v>10104040</v>
      </c>
      <c r="I225" s="14">
        <v>112103.84</v>
      </c>
    </row>
    <row r="226" spans="1:9" x14ac:dyDescent="0.2">
      <c r="E226" s="12" t="s">
        <v>123</v>
      </c>
      <c r="G226" s="140">
        <v>20101020</v>
      </c>
      <c r="I226" s="14">
        <v>112103.79</v>
      </c>
    </row>
    <row r="227" spans="1:9" x14ac:dyDescent="0.2">
      <c r="E227" s="12" t="s">
        <v>2315</v>
      </c>
      <c r="G227" s="140">
        <v>20201030</v>
      </c>
      <c r="I227" s="14">
        <v>2600</v>
      </c>
    </row>
    <row r="228" spans="1:9" x14ac:dyDescent="0.2">
      <c r="E228" s="12" t="s">
        <v>139</v>
      </c>
      <c r="G228" s="140">
        <v>20201040</v>
      </c>
      <c r="I228" s="14">
        <v>7339.5</v>
      </c>
    </row>
    <row r="229" spans="1:9" x14ac:dyDescent="0.2">
      <c r="E229" s="12" t="s">
        <v>151</v>
      </c>
      <c r="G229" s="140">
        <v>29999990</v>
      </c>
      <c r="I229" s="14">
        <v>10493.33</v>
      </c>
    </row>
    <row r="230" spans="1:9" x14ac:dyDescent="0.2">
      <c r="F230" s="12" t="s">
        <v>2853</v>
      </c>
    </row>
    <row r="232" spans="1:9" x14ac:dyDescent="0.2">
      <c r="A232" s="12" t="s">
        <v>569</v>
      </c>
      <c r="B232" s="12" t="s">
        <v>299</v>
      </c>
      <c r="C232" s="13" t="s">
        <v>2852</v>
      </c>
      <c r="D232" s="12" t="s">
        <v>251</v>
      </c>
      <c r="G232" s="140">
        <v>50211990</v>
      </c>
      <c r="H232" s="14">
        <v>314088.69</v>
      </c>
    </row>
    <row r="233" spans="1:9" x14ac:dyDescent="0.2">
      <c r="E233" s="12" t="s">
        <v>571</v>
      </c>
      <c r="G233" s="140">
        <v>10104040</v>
      </c>
      <c r="I233" s="14">
        <v>133362.85999999999</v>
      </c>
    </row>
    <row r="234" spans="1:9" x14ac:dyDescent="0.2">
      <c r="E234" s="12" t="s">
        <v>123</v>
      </c>
      <c r="G234" s="140">
        <v>20101020</v>
      </c>
      <c r="I234" s="14">
        <v>133362.78</v>
      </c>
    </row>
    <row r="235" spans="1:9" x14ac:dyDescent="0.2">
      <c r="E235" s="12" t="s">
        <v>2315</v>
      </c>
      <c r="G235" s="140">
        <v>20201030</v>
      </c>
      <c r="I235" s="14">
        <v>8600</v>
      </c>
    </row>
    <row r="236" spans="1:9" x14ac:dyDescent="0.2">
      <c r="E236" s="12" t="s">
        <v>139</v>
      </c>
      <c r="G236" s="140">
        <v>20201040</v>
      </c>
      <c r="I236" s="14">
        <v>9498.06</v>
      </c>
    </row>
    <row r="237" spans="1:9" x14ac:dyDescent="0.2">
      <c r="E237" s="12" t="s">
        <v>151</v>
      </c>
      <c r="G237" s="140">
        <v>29999990</v>
      </c>
      <c r="I237" s="14">
        <v>29264.99</v>
      </c>
    </row>
    <row r="238" spans="1:9" x14ac:dyDescent="0.2">
      <c r="F238" s="12" t="s">
        <v>2851</v>
      </c>
    </row>
    <row r="240" spans="1:9" x14ac:dyDescent="0.2">
      <c r="A240" s="12" t="s">
        <v>569</v>
      </c>
      <c r="B240" s="12" t="s">
        <v>299</v>
      </c>
      <c r="C240" s="13" t="s">
        <v>2850</v>
      </c>
      <c r="D240" s="12" t="s">
        <v>251</v>
      </c>
      <c r="G240" s="140">
        <v>50211990</v>
      </c>
      <c r="H240" s="14">
        <v>447749.98</v>
      </c>
    </row>
    <row r="241" spans="1:9" x14ac:dyDescent="0.2">
      <c r="E241" s="12" t="s">
        <v>571</v>
      </c>
      <c r="G241" s="140">
        <v>10104040</v>
      </c>
      <c r="I241" s="14">
        <v>203732.19</v>
      </c>
    </row>
    <row r="242" spans="1:9" x14ac:dyDescent="0.2">
      <c r="E242" s="12" t="s">
        <v>123</v>
      </c>
      <c r="G242" s="140">
        <v>20101020</v>
      </c>
      <c r="I242" s="14">
        <v>203732.12</v>
      </c>
    </row>
    <row r="243" spans="1:9" x14ac:dyDescent="0.2">
      <c r="E243" s="12" t="s">
        <v>125</v>
      </c>
      <c r="G243" s="140">
        <v>20201010</v>
      </c>
      <c r="I243" s="14">
        <v>4806.3100000000004</v>
      </c>
    </row>
    <row r="244" spans="1:9" x14ac:dyDescent="0.2">
      <c r="E244" s="12" t="s">
        <v>2315</v>
      </c>
      <c r="G244" s="140">
        <v>20201030</v>
      </c>
      <c r="I244" s="14">
        <v>4200</v>
      </c>
    </row>
    <row r="245" spans="1:9" x14ac:dyDescent="0.2">
      <c r="E245" s="12" t="s">
        <v>139</v>
      </c>
      <c r="G245" s="140">
        <v>20201040</v>
      </c>
      <c r="I245" s="14">
        <v>13062.69</v>
      </c>
    </row>
    <row r="246" spans="1:9" x14ac:dyDescent="0.2">
      <c r="E246" s="12" t="s">
        <v>151</v>
      </c>
      <c r="G246" s="140">
        <v>29999990</v>
      </c>
      <c r="I246" s="14">
        <v>18216.669999999998</v>
      </c>
    </row>
    <row r="247" spans="1:9" x14ac:dyDescent="0.2">
      <c r="F247" s="12" t="s">
        <v>2849</v>
      </c>
    </row>
    <row r="249" spans="1:9" x14ac:dyDescent="0.2">
      <c r="A249" s="12" t="s">
        <v>569</v>
      </c>
      <c r="B249" s="12" t="s">
        <v>299</v>
      </c>
      <c r="C249" s="13" t="s">
        <v>2848</v>
      </c>
      <c r="D249" s="12" t="s">
        <v>251</v>
      </c>
      <c r="G249" s="140">
        <v>50211990</v>
      </c>
      <c r="H249" s="14">
        <v>37808</v>
      </c>
    </row>
    <row r="250" spans="1:9" x14ac:dyDescent="0.2">
      <c r="E250" s="12" t="s">
        <v>571</v>
      </c>
      <c r="G250" s="140">
        <v>10104040</v>
      </c>
      <c r="I250" s="14">
        <v>16094.9</v>
      </c>
    </row>
    <row r="251" spans="1:9" x14ac:dyDescent="0.2">
      <c r="E251" s="12" t="s">
        <v>123</v>
      </c>
      <c r="G251" s="140">
        <v>20101020</v>
      </c>
      <c r="I251" s="14">
        <v>16094.89</v>
      </c>
    </row>
    <row r="252" spans="1:9" x14ac:dyDescent="0.2">
      <c r="E252" s="12" t="s">
        <v>2315</v>
      </c>
      <c r="G252" s="140">
        <v>20201030</v>
      </c>
      <c r="I252" s="14">
        <v>450</v>
      </c>
    </row>
    <row r="253" spans="1:9" x14ac:dyDescent="0.2">
      <c r="E253" s="12" t="s">
        <v>139</v>
      </c>
      <c r="G253" s="140">
        <v>20201040</v>
      </c>
      <c r="I253" s="14">
        <v>1154.04</v>
      </c>
    </row>
    <row r="254" spans="1:9" x14ac:dyDescent="0.2">
      <c r="E254" s="12" t="s">
        <v>151</v>
      </c>
      <c r="G254" s="140">
        <v>29999990</v>
      </c>
      <c r="I254" s="14">
        <v>4014.17</v>
      </c>
    </row>
    <row r="255" spans="1:9" x14ac:dyDescent="0.2">
      <c r="F255" s="12" t="s">
        <v>2847</v>
      </c>
    </row>
    <row r="257" spans="1:9" x14ac:dyDescent="0.2">
      <c r="A257" s="12" t="s">
        <v>569</v>
      </c>
      <c r="B257" s="12" t="s">
        <v>299</v>
      </c>
      <c r="C257" s="13" t="s">
        <v>2846</v>
      </c>
      <c r="D257" s="12" t="s">
        <v>251</v>
      </c>
      <c r="G257" s="140">
        <v>50211990</v>
      </c>
      <c r="H257" s="14">
        <v>33552.74</v>
      </c>
    </row>
    <row r="258" spans="1:9" x14ac:dyDescent="0.2">
      <c r="E258" s="12" t="s">
        <v>571</v>
      </c>
      <c r="G258" s="140">
        <v>10104040</v>
      </c>
      <c r="I258" s="14">
        <v>13197.75</v>
      </c>
    </row>
    <row r="259" spans="1:9" x14ac:dyDescent="0.2">
      <c r="E259" s="12" t="s">
        <v>123</v>
      </c>
      <c r="G259" s="140">
        <v>20101020</v>
      </c>
      <c r="I259" s="14">
        <v>13197.74</v>
      </c>
    </row>
    <row r="260" spans="1:9" x14ac:dyDescent="0.2">
      <c r="E260" s="12" t="s">
        <v>2315</v>
      </c>
      <c r="G260" s="140">
        <v>20201030</v>
      </c>
      <c r="I260" s="14">
        <v>5500</v>
      </c>
    </row>
    <row r="261" spans="1:9" x14ac:dyDescent="0.2">
      <c r="E261" s="12" t="s">
        <v>139</v>
      </c>
      <c r="G261" s="140">
        <v>20201040</v>
      </c>
      <c r="I261" s="14">
        <v>1007.25</v>
      </c>
    </row>
    <row r="262" spans="1:9" x14ac:dyDescent="0.2">
      <c r="E262" s="12" t="s">
        <v>151</v>
      </c>
      <c r="G262" s="140">
        <v>29999990</v>
      </c>
      <c r="I262" s="14">
        <v>650</v>
      </c>
    </row>
    <row r="263" spans="1:9" x14ac:dyDescent="0.2">
      <c r="F263" s="12" t="s">
        <v>2845</v>
      </c>
    </row>
    <row r="265" spans="1:9" x14ac:dyDescent="0.2">
      <c r="A265" s="12" t="s">
        <v>569</v>
      </c>
      <c r="B265" s="12" t="s">
        <v>299</v>
      </c>
      <c r="C265" s="13" t="s">
        <v>2844</v>
      </c>
      <c r="D265" s="12" t="s">
        <v>251</v>
      </c>
      <c r="G265" s="140">
        <v>50211990</v>
      </c>
      <c r="H265" s="14">
        <v>391434.96</v>
      </c>
    </row>
    <row r="266" spans="1:9" x14ac:dyDescent="0.2">
      <c r="E266" s="12" t="s">
        <v>571</v>
      </c>
      <c r="G266" s="140">
        <v>10104040</v>
      </c>
      <c r="I266" s="14">
        <v>182830.6</v>
      </c>
    </row>
    <row r="267" spans="1:9" x14ac:dyDescent="0.2">
      <c r="E267" s="12" t="s">
        <v>123</v>
      </c>
      <c r="G267" s="140">
        <v>20101020</v>
      </c>
      <c r="I267" s="14">
        <v>182830.52</v>
      </c>
    </row>
    <row r="268" spans="1:9" x14ac:dyDescent="0.2">
      <c r="E268" s="12" t="s">
        <v>2315</v>
      </c>
      <c r="G268" s="140">
        <v>20201030</v>
      </c>
      <c r="I268" s="14">
        <v>4300</v>
      </c>
    </row>
    <row r="269" spans="1:9" x14ac:dyDescent="0.2">
      <c r="E269" s="12" t="s">
        <v>139</v>
      </c>
      <c r="G269" s="140">
        <v>20201040</v>
      </c>
      <c r="I269" s="14">
        <v>9753.84</v>
      </c>
    </row>
    <row r="270" spans="1:9" x14ac:dyDescent="0.2">
      <c r="E270" s="12" t="s">
        <v>151</v>
      </c>
      <c r="G270" s="140">
        <v>29999990</v>
      </c>
      <c r="I270" s="14">
        <v>11720</v>
      </c>
    </row>
    <row r="271" spans="1:9" x14ac:dyDescent="0.2">
      <c r="F271" s="12" t="s">
        <v>2843</v>
      </c>
    </row>
    <row r="273" spans="1:9" x14ac:dyDescent="0.2">
      <c r="A273" s="12" t="s">
        <v>569</v>
      </c>
      <c r="B273" s="12" t="s">
        <v>299</v>
      </c>
      <c r="C273" s="13" t="s">
        <v>2842</v>
      </c>
      <c r="D273" s="12" t="s">
        <v>251</v>
      </c>
      <c r="G273" s="140">
        <v>50211990</v>
      </c>
      <c r="H273" s="14">
        <v>43627.23</v>
      </c>
    </row>
    <row r="274" spans="1:9" x14ac:dyDescent="0.2">
      <c r="E274" s="12" t="s">
        <v>571</v>
      </c>
      <c r="G274" s="140">
        <v>10104040</v>
      </c>
      <c r="I274" s="14">
        <v>20613.400000000001</v>
      </c>
    </row>
    <row r="275" spans="1:9" x14ac:dyDescent="0.2">
      <c r="E275" s="12" t="s">
        <v>123</v>
      </c>
      <c r="G275" s="140">
        <v>20101020</v>
      </c>
      <c r="I275" s="14">
        <v>20613.400000000001</v>
      </c>
    </row>
    <row r="276" spans="1:9" x14ac:dyDescent="0.2">
      <c r="E276" s="12" t="s">
        <v>2315</v>
      </c>
      <c r="G276" s="140">
        <v>20201030</v>
      </c>
      <c r="I276" s="14">
        <v>200</v>
      </c>
    </row>
    <row r="277" spans="1:9" x14ac:dyDescent="0.2">
      <c r="E277" s="12" t="s">
        <v>139</v>
      </c>
      <c r="G277" s="140">
        <v>20201040</v>
      </c>
      <c r="I277" s="14">
        <v>1310.43</v>
      </c>
    </row>
    <row r="278" spans="1:9" x14ac:dyDescent="0.2">
      <c r="E278" s="12" t="s">
        <v>151</v>
      </c>
      <c r="G278" s="140">
        <v>29999990</v>
      </c>
      <c r="I278" s="14">
        <v>890</v>
      </c>
    </row>
    <row r="279" spans="1:9" x14ac:dyDescent="0.2">
      <c r="F279" s="12" t="s">
        <v>2841</v>
      </c>
    </row>
    <row r="281" spans="1:9" x14ac:dyDescent="0.2">
      <c r="A281" s="12" t="s">
        <v>569</v>
      </c>
      <c r="B281" s="12" t="s">
        <v>299</v>
      </c>
      <c r="C281" s="13" t="s">
        <v>2840</v>
      </c>
      <c r="D281" s="12" t="s">
        <v>251</v>
      </c>
      <c r="G281" s="140">
        <v>50211990</v>
      </c>
      <c r="H281" s="14">
        <v>33575</v>
      </c>
    </row>
    <row r="282" spans="1:9" x14ac:dyDescent="0.2">
      <c r="E282" s="12" t="s">
        <v>571</v>
      </c>
      <c r="G282" s="140">
        <v>10104040</v>
      </c>
      <c r="I282" s="14">
        <v>16233.88</v>
      </c>
    </row>
    <row r="283" spans="1:9" x14ac:dyDescent="0.2">
      <c r="E283" s="12" t="s">
        <v>123</v>
      </c>
      <c r="G283" s="140">
        <v>20101020</v>
      </c>
      <c r="I283" s="14">
        <v>16233.87</v>
      </c>
    </row>
    <row r="284" spans="1:9" x14ac:dyDescent="0.2">
      <c r="E284" s="12" t="s">
        <v>2315</v>
      </c>
      <c r="G284" s="140">
        <v>20201030</v>
      </c>
      <c r="I284" s="14">
        <v>100</v>
      </c>
    </row>
    <row r="285" spans="1:9" x14ac:dyDescent="0.2">
      <c r="E285" s="12" t="s">
        <v>139</v>
      </c>
      <c r="G285" s="140">
        <v>20201040</v>
      </c>
      <c r="I285" s="14">
        <v>1007.25</v>
      </c>
    </row>
    <row r="286" spans="1:9" x14ac:dyDescent="0.2">
      <c r="F286" s="12" t="s">
        <v>2839</v>
      </c>
    </row>
    <row r="288" spans="1:9" x14ac:dyDescent="0.2">
      <c r="A288" s="12" t="s">
        <v>569</v>
      </c>
      <c r="B288" s="12" t="s">
        <v>299</v>
      </c>
      <c r="C288" s="13" t="s">
        <v>2838</v>
      </c>
      <c r="D288" s="12" t="s">
        <v>251</v>
      </c>
      <c r="G288" s="140">
        <v>50211990</v>
      </c>
      <c r="H288" s="14">
        <v>33053.57</v>
      </c>
    </row>
    <row r="289" spans="1:9" x14ac:dyDescent="0.2">
      <c r="E289" s="12" t="s">
        <v>571</v>
      </c>
      <c r="G289" s="140">
        <v>10104040</v>
      </c>
      <c r="I289" s="14">
        <v>14262.62</v>
      </c>
    </row>
    <row r="290" spans="1:9" x14ac:dyDescent="0.2">
      <c r="E290" s="12" t="s">
        <v>123</v>
      </c>
      <c r="G290" s="140">
        <v>20101020</v>
      </c>
      <c r="I290" s="14">
        <v>14262.62</v>
      </c>
    </row>
    <row r="291" spans="1:9" x14ac:dyDescent="0.2">
      <c r="E291" s="12" t="s">
        <v>2315</v>
      </c>
      <c r="G291" s="140">
        <v>20201030</v>
      </c>
      <c r="I291" s="14">
        <v>700</v>
      </c>
    </row>
    <row r="292" spans="1:9" x14ac:dyDescent="0.2">
      <c r="E292" s="12" t="s">
        <v>151</v>
      </c>
      <c r="G292" s="140">
        <v>29999990</v>
      </c>
      <c r="I292" s="14">
        <v>3828.33</v>
      </c>
    </row>
    <row r="293" spans="1:9" x14ac:dyDescent="0.2">
      <c r="F293" s="12" t="s">
        <v>2837</v>
      </c>
    </row>
    <row r="295" spans="1:9" x14ac:dyDescent="0.2">
      <c r="A295" s="12" t="s">
        <v>569</v>
      </c>
      <c r="B295" s="12" t="s">
        <v>299</v>
      </c>
      <c r="C295" s="13" t="s">
        <v>2836</v>
      </c>
      <c r="D295" s="12" t="s">
        <v>251</v>
      </c>
      <c r="G295" s="140">
        <v>50211990</v>
      </c>
      <c r="H295" s="14">
        <v>23877</v>
      </c>
    </row>
    <row r="296" spans="1:9" x14ac:dyDescent="0.2">
      <c r="E296" s="12" t="s">
        <v>571</v>
      </c>
      <c r="G296" s="140">
        <v>10104040</v>
      </c>
      <c r="I296" s="14">
        <v>11145.35</v>
      </c>
    </row>
    <row r="297" spans="1:9" x14ac:dyDescent="0.2">
      <c r="E297" s="12" t="s">
        <v>123</v>
      </c>
      <c r="G297" s="140">
        <v>20101020</v>
      </c>
      <c r="I297" s="14">
        <v>11145.34</v>
      </c>
    </row>
    <row r="298" spans="1:9" x14ac:dyDescent="0.2">
      <c r="E298" s="12" t="s">
        <v>2315</v>
      </c>
      <c r="G298" s="140">
        <v>20201030</v>
      </c>
      <c r="I298" s="14">
        <v>500</v>
      </c>
    </row>
    <row r="299" spans="1:9" x14ac:dyDescent="0.2">
      <c r="E299" s="12" t="s">
        <v>139</v>
      </c>
      <c r="G299" s="140">
        <v>20201040</v>
      </c>
      <c r="I299" s="14">
        <v>716.31</v>
      </c>
    </row>
    <row r="300" spans="1:9" x14ac:dyDescent="0.2">
      <c r="E300" s="12" t="s">
        <v>151</v>
      </c>
      <c r="G300" s="140">
        <v>29999990</v>
      </c>
      <c r="I300" s="14">
        <v>370</v>
      </c>
    </row>
    <row r="301" spans="1:9" x14ac:dyDescent="0.2">
      <c r="F301" s="12" t="s">
        <v>2835</v>
      </c>
    </row>
    <row r="303" spans="1:9" x14ac:dyDescent="0.2">
      <c r="A303" s="12" t="s">
        <v>569</v>
      </c>
      <c r="B303" s="12" t="s">
        <v>299</v>
      </c>
      <c r="C303" s="13" t="s">
        <v>2834</v>
      </c>
      <c r="D303" s="12" t="s">
        <v>251</v>
      </c>
      <c r="G303" s="140">
        <v>50211990</v>
      </c>
      <c r="H303" s="14">
        <v>186126</v>
      </c>
    </row>
    <row r="304" spans="1:9" x14ac:dyDescent="0.2">
      <c r="E304" s="12" t="s">
        <v>571</v>
      </c>
      <c r="G304" s="140">
        <v>10104040</v>
      </c>
      <c r="I304" s="14">
        <v>84832.8</v>
      </c>
    </row>
    <row r="305" spans="1:9" x14ac:dyDescent="0.2">
      <c r="E305" s="12" t="s">
        <v>123</v>
      </c>
      <c r="G305" s="140">
        <v>20101020</v>
      </c>
      <c r="I305" s="14">
        <v>84832.74</v>
      </c>
    </row>
    <row r="306" spans="1:9" x14ac:dyDescent="0.2">
      <c r="E306" s="12" t="s">
        <v>2315</v>
      </c>
      <c r="G306" s="140">
        <v>20201030</v>
      </c>
      <c r="I306" s="14">
        <v>600</v>
      </c>
    </row>
    <row r="307" spans="1:9" x14ac:dyDescent="0.2">
      <c r="E307" s="12" t="s">
        <v>139</v>
      </c>
      <c r="G307" s="140">
        <v>20201040</v>
      </c>
      <c r="I307" s="14">
        <v>5583.78</v>
      </c>
    </row>
    <row r="308" spans="1:9" x14ac:dyDescent="0.2">
      <c r="E308" s="12" t="s">
        <v>151</v>
      </c>
      <c r="G308" s="140">
        <v>29999990</v>
      </c>
      <c r="I308" s="14">
        <v>10276.68</v>
      </c>
    </row>
    <row r="309" spans="1:9" x14ac:dyDescent="0.2">
      <c r="F309" s="12" t="s">
        <v>2833</v>
      </c>
    </row>
    <row r="311" spans="1:9" x14ac:dyDescent="0.2">
      <c r="A311" s="12" t="s">
        <v>569</v>
      </c>
      <c r="B311" s="12" t="s">
        <v>299</v>
      </c>
      <c r="C311" s="13" t="s">
        <v>2832</v>
      </c>
      <c r="D311" s="12" t="s">
        <v>251</v>
      </c>
      <c r="G311" s="140">
        <v>50211990</v>
      </c>
      <c r="H311" s="14">
        <v>46668.68</v>
      </c>
    </row>
    <row r="312" spans="1:9" x14ac:dyDescent="0.2">
      <c r="E312" s="12" t="s">
        <v>571</v>
      </c>
      <c r="G312" s="140">
        <v>10104040</v>
      </c>
      <c r="I312" s="14">
        <v>21705.54</v>
      </c>
    </row>
    <row r="313" spans="1:9" x14ac:dyDescent="0.2">
      <c r="E313" s="12" t="s">
        <v>123</v>
      </c>
      <c r="G313" s="140">
        <v>20101020</v>
      </c>
      <c r="I313" s="14">
        <v>21705.52</v>
      </c>
    </row>
    <row r="314" spans="1:9" x14ac:dyDescent="0.2">
      <c r="E314" s="12" t="s">
        <v>2315</v>
      </c>
      <c r="G314" s="140">
        <v>20201030</v>
      </c>
      <c r="I314" s="14">
        <v>500</v>
      </c>
    </row>
    <row r="315" spans="1:9" x14ac:dyDescent="0.2">
      <c r="E315" s="12" t="s">
        <v>139</v>
      </c>
      <c r="G315" s="140">
        <v>20201040</v>
      </c>
      <c r="I315" s="14">
        <v>1432.62</v>
      </c>
    </row>
    <row r="316" spans="1:9" x14ac:dyDescent="0.2">
      <c r="E316" s="12" t="s">
        <v>151</v>
      </c>
      <c r="G316" s="140">
        <v>29999990</v>
      </c>
      <c r="I316" s="14">
        <v>1325</v>
      </c>
    </row>
    <row r="317" spans="1:9" x14ac:dyDescent="0.2">
      <c r="F317" s="12" t="s">
        <v>2831</v>
      </c>
    </row>
    <row r="319" spans="1:9" x14ac:dyDescent="0.2">
      <c r="A319" s="12" t="s">
        <v>569</v>
      </c>
      <c r="B319" s="12" t="s">
        <v>299</v>
      </c>
      <c r="C319" s="13" t="s">
        <v>2830</v>
      </c>
      <c r="D319" s="12" t="s">
        <v>251</v>
      </c>
      <c r="G319" s="140">
        <v>50211990</v>
      </c>
      <c r="H319" s="14">
        <v>91855.64</v>
      </c>
    </row>
    <row r="320" spans="1:9" x14ac:dyDescent="0.2">
      <c r="E320" s="12" t="s">
        <v>571</v>
      </c>
      <c r="G320" s="140">
        <v>10104040</v>
      </c>
      <c r="I320" s="14">
        <v>41966.69</v>
      </c>
    </row>
    <row r="321" spans="1:9" x14ac:dyDescent="0.2">
      <c r="E321" s="12" t="s">
        <v>123</v>
      </c>
      <c r="G321" s="140">
        <v>20101020</v>
      </c>
      <c r="I321" s="14">
        <v>41966.68</v>
      </c>
    </row>
    <row r="322" spans="1:9" x14ac:dyDescent="0.2">
      <c r="E322" s="12" t="s">
        <v>2315</v>
      </c>
      <c r="G322" s="140">
        <v>20201030</v>
      </c>
      <c r="I322" s="14">
        <v>600</v>
      </c>
    </row>
    <row r="323" spans="1:9" x14ac:dyDescent="0.2">
      <c r="E323" s="12" t="s">
        <v>139</v>
      </c>
      <c r="G323" s="140">
        <v>20201040</v>
      </c>
      <c r="I323" s="14">
        <v>2772.27</v>
      </c>
    </row>
    <row r="324" spans="1:9" x14ac:dyDescent="0.2">
      <c r="E324" s="12" t="s">
        <v>151</v>
      </c>
      <c r="G324" s="140">
        <v>29999990</v>
      </c>
      <c r="I324" s="14">
        <v>4550</v>
      </c>
    </row>
    <row r="325" spans="1:9" x14ac:dyDescent="0.2">
      <c r="F325" s="12" t="s">
        <v>2829</v>
      </c>
    </row>
    <row r="327" spans="1:9" x14ac:dyDescent="0.2">
      <c r="A327" s="12" t="s">
        <v>569</v>
      </c>
      <c r="B327" s="12" t="s">
        <v>299</v>
      </c>
      <c r="C327" s="13" t="s">
        <v>2828</v>
      </c>
      <c r="D327" s="12" t="s">
        <v>251</v>
      </c>
      <c r="G327" s="140">
        <v>50211990</v>
      </c>
      <c r="H327" s="14">
        <v>65469.05</v>
      </c>
    </row>
    <row r="328" spans="1:9" x14ac:dyDescent="0.2">
      <c r="E328" s="12" t="s">
        <v>571</v>
      </c>
      <c r="G328" s="140">
        <v>10104040</v>
      </c>
      <c r="I328" s="14">
        <v>30493.26</v>
      </c>
    </row>
    <row r="329" spans="1:9" x14ac:dyDescent="0.2">
      <c r="E329" s="12" t="s">
        <v>123</v>
      </c>
      <c r="G329" s="140">
        <v>20101020</v>
      </c>
      <c r="I329" s="14">
        <v>30493.26</v>
      </c>
    </row>
    <row r="330" spans="1:9" x14ac:dyDescent="0.2">
      <c r="E330" s="12" t="s">
        <v>2315</v>
      </c>
      <c r="G330" s="140">
        <v>20201030</v>
      </c>
      <c r="I330" s="14">
        <v>400</v>
      </c>
    </row>
    <row r="331" spans="1:9" x14ac:dyDescent="0.2">
      <c r="E331" s="12" t="s">
        <v>139</v>
      </c>
      <c r="G331" s="140">
        <v>20201040</v>
      </c>
      <c r="I331" s="14">
        <v>547.53</v>
      </c>
    </row>
    <row r="332" spans="1:9" x14ac:dyDescent="0.2">
      <c r="E332" s="12" t="s">
        <v>151</v>
      </c>
      <c r="G332" s="140">
        <v>29999990</v>
      </c>
      <c r="I332" s="14">
        <v>3535</v>
      </c>
    </row>
    <row r="333" spans="1:9" x14ac:dyDescent="0.2">
      <c r="F333" s="12" t="s">
        <v>2827</v>
      </c>
    </row>
    <row r="335" spans="1:9" x14ac:dyDescent="0.2">
      <c r="A335" s="12" t="s">
        <v>569</v>
      </c>
      <c r="B335" s="12" t="s">
        <v>299</v>
      </c>
      <c r="C335" s="13" t="s">
        <v>2826</v>
      </c>
      <c r="D335" s="12" t="s">
        <v>251</v>
      </c>
      <c r="G335" s="140">
        <v>50211990</v>
      </c>
      <c r="H335" s="14">
        <v>205803.01</v>
      </c>
    </row>
    <row r="336" spans="1:9" x14ac:dyDescent="0.2">
      <c r="E336" s="12" t="s">
        <v>571</v>
      </c>
      <c r="G336" s="140">
        <v>10104040</v>
      </c>
      <c r="I336" s="14">
        <v>95570.61</v>
      </c>
    </row>
    <row r="337" spans="1:9" x14ac:dyDescent="0.2">
      <c r="E337" s="12" t="s">
        <v>123</v>
      </c>
      <c r="G337" s="140">
        <v>20101020</v>
      </c>
      <c r="I337" s="14">
        <v>95570.59</v>
      </c>
    </row>
    <row r="338" spans="1:9" x14ac:dyDescent="0.2">
      <c r="E338" s="12" t="s">
        <v>2315</v>
      </c>
      <c r="G338" s="140">
        <v>20201030</v>
      </c>
      <c r="I338" s="14">
        <v>1000</v>
      </c>
    </row>
    <row r="339" spans="1:9" x14ac:dyDescent="0.2">
      <c r="E339" s="12" t="s">
        <v>139</v>
      </c>
      <c r="G339" s="140">
        <v>20201040</v>
      </c>
      <c r="I339" s="14">
        <v>6246.39</v>
      </c>
    </row>
    <row r="340" spans="1:9" x14ac:dyDescent="0.2">
      <c r="E340" s="12" t="s">
        <v>151</v>
      </c>
      <c r="G340" s="140">
        <v>29999990</v>
      </c>
      <c r="I340" s="14">
        <v>7415.42</v>
      </c>
    </row>
    <row r="341" spans="1:9" x14ac:dyDescent="0.2">
      <c r="F341" s="12" t="s">
        <v>2825</v>
      </c>
    </row>
    <row r="343" spans="1:9" x14ac:dyDescent="0.2">
      <c r="A343" s="12" t="s">
        <v>569</v>
      </c>
      <c r="B343" s="12" t="s">
        <v>299</v>
      </c>
      <c r="C343" s="13" t="s">
        <v>2824</v>
      </c>
      <c r="D343" s="12" t="s">
        <v>251</v>
      </c>
      <c r="G343" s="140">
        <v>50211990</v>
      </c>
      <c r="H343" s="14">
        <v>1034608.2</v>
      </c>
    </row>
    <row r="344" spans="1:9" x14ac:dyDescent="0.2">
      <c r="E344" s="12" t="s">
        <v>571</v>
      </c>
      <c r="G344" s="140">
        <v>10104040</v>
      </c>
      <c r="I344" s="14">
        <v>487149.12</v>
      </c>
    </row>
    <row r="345" spans="1:9" x14ac:dyDescent="0.2">
      <c r="E345" s="12" t="s">
        <v>123</v>
      </c>
      <c r="G345" s="140">
        <v>20101020</v>
      </c>
      <c r="I345" s="14">
        <v>487148.93</v>
      </c>
    </row>
    <row r="346" spans="1:9" x14ac:dyDescent="0.2">
      <c r="E346" s="12" t="s">
        <v>2315</v>
      </c>
      <c r="G346" s="140">
        <v>20201030</v>
      </c>
      <c r="I346" s="14">
        <v>23500</v>
      </c>
    </row>
    <row r="347" spans="1:9" x14ac:dyDescent="0.2">
      <c r="E347" s="12" t="s">
        <v>139</v>
      </c>
      <c r="G347" s="140">
        <v>20201040</v>
      </c>
      <c r="I347" s="14">
        <v>18135.150000000001</v>
      </c>
    </row>
    <row r="348" spans="1:9" x14ac:dyDescent="0.2">
      <c r="E348" s="12" t="s">
        <v>151</v>
      </c>
      <c r="G348" s="140">
        <v>29999990</v>
      </c>
      <c r="I348" s="14">
        <v>18675</v>
      </c>
    </row>
    <row r="349" spans="1:9" x14ac:dyDescent="0.2">
      <c r="F349" s="12" t="s">
        <v>2823</v>
      </c>
    </row>
    <row r="351" spans="1:9" x14ac:dyDescent="0.2">
      <c r="A351" s="12" t="s">
        <v>569</v>
      </c>
      <c r="B351" s="12" t="s">
        <v>299</v>
      </c>
      <c r="C351" s="13" t="s">
        <v>2822</v>
      </c>
      <c r="D351" s="12" t="s">
        <v>251</v>
      </c>
      <c r="G351" s="140">
        <v>50211990</v>
      </c>
      <c r="H351" s="14">
        <v>285777.78999999998</v>
      </c>
    </row>
    <row r="352" spans="1:9" x14ac:dyDescent="0.2">
      <c r="E352" s="12" t="s">
        <v>571</v>
      </c>
      <c r="G352" s="140">
        <v>10104040</v>
      </c>
      <c r="I352" s="14">
        <v>132643.66</v>
      </c>
    </row>
    <row r="353" spans="1:9" x14ac:dyDescent="0.2">
      <c r="E353" s="12" t="s">
        <v>123</v>
      </c>
      <c r="G353" s="140">
        <v>20101020</v>
      </c>
      <c r="I353" s="14">
        <v>132643.6</v>
      </c>
    </row>
    <row r="354" spans="1:9" x14ac:dyDescent="0.2">
      <c r="E354" s="12" t="s">
        <v>2315</v>
      </c>
      <c r="G354" s="140">
        <v>20201030</v>
      </c>
      <c r="I354" s="14">
        <v>3400</v>
      </c>
    </row>
    <row r="355" spans="1:9" x14ac:dyDescent="0.2">
      <c r="E355" s="12" t="s">
        <v>139</v>
      </c>
      <c r="G355" s="140">
        <v>20201040</v>
      </c>
      <c r="I355" s="14">
        <v>8605.5300000000007</v>
      </c>
    </row>
    <row r="356" spans="1:9" x14ac:dyDescent="0.2">
      <c r="E356" s="12" t="s">
        <v>151</v>
      </c>
      <c r="G356" s="140">
        <v>29999990</v>
      </c>
      <c r="I356" s="14">
        <v>8485</v>
      </c>
    </row>
    <row r="357" spans="1:9" x14ac:dyDescent="0.2">
      <c r="F357" s="12" t="s">
        <v>2821</v>
      </c>
    </row>
    <row r="359" spans="1:9" x14ac:dyDescent="0.2">
      <c r="A359" s="12" t="s">
        <v>569</v>
      </c>
      <c r="B359" s="12" t="s">
        <v>299</v>
      </c>
      <c r="C359" s="13" t="s">
        <v>2820</v>
      </c>
      <c r="D359" s="12" t="s">
        <v>251</v>
      </c>
      <c r="G359" s="140">
        <v>50211990</v>
      </c>
      <c r="H359" s="14">
        <v>154046.21</v>
      </c>
    </row>
    <row r="360" spans="1:9" x14ac:dyDescent="0.2">
      <c r="E360" s="12" t="s">
        <v>571</v>
      </c>
      <c r="G360" s="140">
        <v>10104040</v>
      </c>
      <c r="I360" s="14">
        <v>67775.23</v>
      </c>
    </row>
    <row r="361" spans="1:9" x14ac:dyDescent="0.2">
      <c r="E361" s="12" t="s">
        <v>123</v>
      </c>
      <c r="G361" s="140">
        <v>20101020</v>
      </c>
      <c r="I361" s="14">
        <v>67775.210000000006</v>
      </c>
    </row>
    <row r="362" spans="1:9" x14ac:dyDescent="0.2">
      <c r="E362" s="12" t="s">
        <v>2315</v>
      </c>
      <c r="G362" s="140">
        <v>20201030</v>
      </c>
      <c r="I362" s="14">
        <v>3400</v>
      </c>
    </row>
    <row r="363" spans="1:9" x14ac:dyDescent="0.2">
      <c r="E363" s="12" t="s">
        <v>139</v>
      </c>
      <c r="G363" s="140">
        <v>20201040</v>
      </c>
      <c r="I363" s="14">
        <v>4622.34</v>
      </c>
    </row>
    <row r="364" spans="1:9" x14ac:dyDescent="0.2">
      <c r="E364" s="12" t="s">
        <v>151</v>
      </c>
      <c r="G364" s="140">
        <v>29999990</v>
      </c>
      <c r="I364" s="14">
        <v>10473.43</v>
      </c>
    </row>
    <row r="365" spans="1:9" x14ac:dyDescent="0.2">
      <c r="F365" s="12" t="s">
        <v>2819</v>
      </c>
    </row>
    <row r="367" spans="1:9" x14ac:dyDescent="0.2">
      <c r="A367" s="12" t="s">
        <v>569</v>
      </c>
      <c r="B367" s="12" t="s">
        <v>299</v>
      </c>
      <c r="C367" s="13" t="s">
        <v>2818</v>
      </c>
      <c r="D367" s="12" t="s">
        <v>251</v>
      </c>
      <c r="G367" s="140">
        <v>50211990</v>
      </c>
      <c r="H367" s="14">
        <v>690368.43</v>
      </c>
    </row>
    <row r="368" spans="1:9" x14ac:dyDescent="0.2">
      <c r="E368" s="12" t="s">
        <v>571</v>
      </c>
      <c r="G368" s="140">
        <v>10104040</v>
      </c>
      <c r="I368" s="14">
        <v>320359.36</v>
      </c>
    </row>
    <row r="369" spans="1:9" x14ac:dyDescent="0.2">
      <c r="E369" s="12" t="s">
        <v>123</v>
      </c>
      <c r="G369" s="140">
        <v>20101020</v>
      </c>
      <c r="I369" s="14">
        <v>320359.19</v>
      </c>
    </row>
    <row r="370" spans="1:9" x14ac:dyDescent="0.2">
      <c r="E370" s="12" t="s">
        <v>2315</v>
      </c>
      <c r="G370" s="140">
        <v>20201030</v>
      </c>
      <c r="I370" s="14">
        <v>10500</v>
      </c>
    </row>
    <row r="371" spans="1:9" x14ac:dyDescent="0.2">
      <c r="E371" s="12" t="s">
        <v>139</v>
      </c>
      <c r="G371" s="140">
        <v>20201040</v>
      </c>
      <c r="I371" s="14">
        <v>19784.88</v>
      </c>
    </row>
    <row r="372" spans="1:9" x14ac:dyDescent="0.2">
      <c r="E372" s="12" t="s">
        <v>151</v>
      </c>
      <c r="G372" s="140">
        <v>29999990</v>
      </c>
      <c r="I372" s="14">
        <v>19365</v>
      </c>
    </row>
    <row r="373" spans="1:9" x14ac:dyDescent="0.2">
      <c r="F373" s="12" t="s">
        <v>2817</v>
      </c>
    </row>
    <row r="375" spans="1:9" x14ac:dyDescent="0.2">
      <c r="A375" s="12" t="s">
        <v>569</v>
      </c>
      <c r="B375" s="12" t="s">
        <v>299</v>
      </c>
      <c r="C375" s="13" t="s">
        <v>2816</v>
      </c>
      <c r="D375" s="12" t="s">
        <v>251</v>
      </c>
      <c r="G375" s="140">
        <v>50211990</v>
      </c>
      <c r="H375" s="14">
        <v>204786</v>
      </c>
    </row>
    <row r="376" spans="1:9" x14ac:dyDescent="0.2">
      <c r="E376" s="12" t="s">
        <v>571</v>
      </c>
      <c r="G376" s="140">
        <v>10104040</v>
      </c>
      <c r="I376" s="14">
        <v>89449.15</v>
      </c>
    </row>
    <row r="377" spans="1:9" x14ac:dyDescent="0.2">
      <c r="E377" s="12" t="s">
        <v>39</v>
      </c>
      <c r="G377" s="140">
        <v>10399010</v>
      </c>
      <c r="I377" s="14">
        <v>1885.5</v>
      </c>
    </row>
    <row r="378" spans="1:9" x14ac:dyDescent="0.2">
      <c r="E378" s="12" t="s">
        <v>123</v>
      </c>
      <c r="G378" s="140">
        <v>20101020</v>
      </c>
      <c r="I378" s="14">
        <v>89449.08</v>
      </c>
    </row>
    <row r="379" spans="1:9" x14ac:dyDescent="0.2">
      <c r="E379" s="12" t="s">
        <v>2315</v>
      </c>
      <c r="G379" s="140">
        <v>20201030</v>
      </c>
      <c r="I379" s="14">
        <v>8200</v>
      </c>
    </row>
    <row r="380" spans="1:9" x14ac:dyDescent="0.2">
      <c r="E380" s="12" t="s">
        <v>139</v>
      </c>
      <c r="G380" s="140">
        <v>20201040</v>
      </c>
      <c r="I380" s="14">
        <v>5427.27</v>
      </c>
    </row>
    <row r="381" spans="1:9" x14ac:dyDescent="0.2">
      <c r="E381" s="12" t="s">
        <v>151</v>
      </c>
      <c r="G381" s="140">
        <v>29999990</v>
      </c>
      <c r="I381" s="14">
        <v>10375</v>
      </c>
    </row>
    <row r="382" spans="1:9" x14ac:dyDescent="0.2">
      <c r="F382" s="12" t="s">
        <v>2815</v>
      </c>
    </row>
    <row r="384" spans="1:9" x14ac:dyDescent="0.2">
      <c r="A384" s="12" t="s">
        <v>569</v>
      </c>
      <c r="B384" s="12" t="s">
        <v>299</v>
      </c>
      <c r="C384" s="13" t="s">
        <v>2814</v>
      </c>
      <c r="D384" s="12" t="s">
        <v>251</v>
      </c>
      <c r="G384" s="140">
        <v>50211990</v>
      </c>
      <c r="H384" s="14">
        <v>83744.34</v>
      </c>
    </row>
    <row r="385" spans="1:9" x14ac:dyDescent="0.2">
      <c r="E385" s="12" t="s">
        <v>571</v>
      </c>
      <c r="G385" s="140">
        <v>10104040</v>
      </c>
      <c r="I385" s="14">
        <v>38894.85</v>
      </c>
    </row>
    <row r="386" spans="1:9" x14ac:dyDescent="0.2">
      <c r="E386" s="12" t="s">
        <v>123</v>
      </c>
      <c r="G386" s="140">
        <v>20101020</v>
      </c>
      <c r="I386" s="14">
        <v>38894.83</v>
      </c>
    </row>
    <row r="387" spans="1:9" x14ac:dyDescent="0.2">
      <c r="E387" s="12" t="s">
        <v>2315</v>
      </c>
      <c r="G387" s="140">
        <v>20201030</v>
      </c>
      <c r="I387" s="14">
        <v>500</v>
      </c>
    </row>
    <row r="388" spans="1:9" x14ac:dyDescent="0.2">
      <c r="E388" s="12" t="s">
        <v>139</v>
      </c>
      <c r="G388" s="140">
        <v>20201040</v>
      </c>
      <c r="I388" s="14">
        <v>2154.66</v>
      </c>
    </row>
    <row r="389" spans="1:9" x14ac:dyDescent="0.2">
      <c r="E389" s="12" t="s">
        <v>151</v>
      </c>
      <c r="G389" s="140">
        <v>29999990</v>
      </c>
      <c r="I389" s="14">
        <v>3300</v>
      </c>
    </row>
    <row r="390" spans="1:9" x14ac:dyDescent="0.2">
      <c r="F390" s="12" t="s">
        <v>2813</v>
      </c>
    </row>
    <row r="392" spans="1:9" x14ac:dyDescent="0.2">
      <c r="A392" s="12" t="s">
        <v>569</v>
      </c>
      <c r="B392" s="12" t="s">
        <v>299</v>
      </c>
      <c r="C392" s="13" t="s">
        <v>2812</v>
      </c>
      <c r="D392" s="12" t="s">
        <v>251</v>
      </c>
      <c r="G392" s="140">
        <v>50211990</v>
      </c>
      <c r="H392" s="14">
        <v>1053620.8700000001</v>
      </c>
    </row>
    <row r="393" spans="1:9" x14ac:dyDescent="0.2">
      <c r="E393" s="12" t="s">
        <v>571</v>
      </c>
      <c r="G393" s="140">
        <v>10104040</v>
      </c>
      <c r="I393" s="14">
        <v>486119.58</v>
      </c>
    </row>
    <row r="394" spans="1:9" x14ac:dyDescent="0.2">
      <c r="E394" s="12" t="s">
        <v>123</v>
      </c>
      <c r="G394" s="140">
        <v>20101020</v>
      </c>
      <c r="I394" s="14">
        <v>486119.32</v>
      </c>
    </row>
    <row r="395" spans="1:9" x14ac:dyDescent="0.2">
      <c r="E395" s="12" t="s">
        <v>2315</v>
      </c>
      <c r="G395" s="140">
        <v>20201030</v>
      </c>
      <c r="I395" s="14">
        <v>13400</v>
      </c>
    </row>
    <row r="396" spans="1:9" x14ac:dyDescent="0.2">
      <c r="E396" s="12" t="s">
        <v>139</v>
      </c>
      <c r="G396" s="140">
        <v>20201040</v>
      </c>
      <c r="I396" s="14">
        <v>32035.71</v>
      </c>
    </row>
    <row r="397" spans="1:9" x14ac:dyDescent="0.2">
      <c r="E397" s="12" t="s">
        <v>151</v>
      </c>
      <c r="G397" s="140">
        <v>29999990</v>
      </c>
      <c r="I397" s="14">
        <v>35946.26</v>
      </c>
    </row>
    <row r="398" spans="1:9" x14ac:dyDescent="0.2">
      <c r="F398" s="12" t="s">
        <v>2811</v>
      </c>
    </row>
    <row r="400" spans="1:9" x14ac:dyDescent="0.2">
      <c r="A400" s="12" t="s">
        <v>569</v>
      </c>
      <c r="B400" s="12" t="s">
        <v>299</v>
      </c>
      <c r="C400" s="13" t="s">
        <v>2810</v>
      </c>
      <c r="D400" s="12" t="s">
        <v>251</v>
      </c>
      <c r="G400" s="140">
        <v>50211990</v>
      </c>
      <c r="H400" s="14">
        <v>1567003.52</v>
      </c>
    </row>
    <row r="401" spans="1:9" x14ac:dyDescent="0.2">
      <c r="E401" s="12" t="s">
        <v>571</v>
      </c>
      <c r="G401" s="140">
        <v>10104040</v>
      </c>
      <c r="I401" s="14">
        <v>758375.13</v>
      </c>
    </row>
    <row r="402" spans="1:9" x14ac:dyDescent="0.2">
      <c r="E402" s="12" t="s">
        <v>123</v>
      </c>
      <c r="G402" s="140">
        <v>20101020</v>
      </c>
      <c r="I402" s="14">
        <v>758374.89</v>
      </c>
    </row>
    <row r="403" spans="1:9" x14ac:dyDescent="0.2">
      <c r="E403" s="12" t="s">
        <v>2315</v>
      </c>
      <c r="G403" s="140">
        <v>20201030</v>
      </c>
      <c r="I403" s="14">
        <v>5100</v>
      </c>
    </row>
    <row r="404" spans="1:9" x14ac:dyDescent="0.2">
      <c r="E404" s="12" t="s">
        <v>139</v>
      </c>
      <c r="G404" s="140">
        <v>20201040</v>
      </c>
      <c r="I404" s="14">
        <v>26188.5</v>
      </c>
    </row>
    <row r="405" spans="1:9" x14ac:dyDescent="0.2">
      <c r="E405" s="12" t="s">
        <v>151</v>
      </c>
      <c r="G405" s="140">
        <v>29999990</v>
      </c>
      <c r="I405" s="14">
        <v>18965</v>
      </c>
    </row>
    <row r="406" spans="1:9" x14ac:dyDescent="0.2">
      <c r="F406" s="12" t="s">
        <v>2809</v>
      </c>
    </row>
    <row r="408" spans="1:9" x14ac:dyDescent="0.2">
      <c r="A408" s="12" t="s">
        <v>569</v>
      </c>
      <c r="B408" s="12" t="s">
        <v>921</v>
      </c>
      <c r="C408" s="13" t="s">
        <v>2808</v>
      </c>
      <c r="D408" s="12" t="s">
        <v>176</v>
      </c>
      <c r="G408" s="140">
        <v>50101020</v>
      </c>
      <c r="H408" s="14">
        <v>445729</v>
      </c>
    </row>
    <row r="409" spans="1:9" x14ac:dyDescent="0.2">
      <c r="D409" s="12" t="s">
        <v>2418</v>
      </c>
      <c r="G409" s="140">
        <v>50102010</v>
      </c>
      <c r="H409" s="14">
        <v>46000</v>
      </c>
    </row>
    <row r="410" spans="1:9" x14ac:dyDescent="0.2">
      <c r="E410" s="12" t="s">
        <v>571</v>
      </c>
      <c r="G410" s="140">
        <v>10104040</v>
      </c>
      <c r="I410" s="14">
        <v>198535.15</v>
      </c>
    </row>
    <row r="411" spans="1:9" x14ac:dyDescent="0.2">
      <c r="E411" s="12" t="s">
        <v>123</v>
      </c>
      <c r="G411" s="140">
        <v>20101020</v>
      </c>
      <c r="I411" s="14">
        <v>198535.08</v>
      </c>
    </row>
    <row r="412" spans="1:9" x14ac:dyDescent="0.2">
      <c r="E412" s="12" t="s">
        <v>125</v>
      </c>
      <c r="G412" s="140">
        <v>20201010</v>
      </c>
      <c r="I412" s="14">
        <v>11167.59</v>
      </c>
    </row>
    <row r="413" spans="1:9" x14ac:dyDescent="0.2">
      <c r="E413" s="12" t="s">
        <v>2417</v>
      </c>
      <c r="G413" s="140">
        <v>20201020</v>
      </c>
      <c r="I413" s="14">
        <v>40115.61</v>
      </c>
    </row>
    <row r="414" spans="1:9" x14ac:dyDescent="0.2">
      <c r="E414" s="12" t="s">
        <v>2417</v>
      </c>
      <c r="G414" s="140">
        <v>20201020</v>
      </c>
      <c r="I414" s="14">
        <v>655.56</v>
      </c>
    </row>
    <row r="415" spans="1:9" x14ac:dyDescent="0.2">
      <c r="E415" s="12" t="s">
        <v>2315</v>
      </c>
      <c r="G415" s="140">
        <v>20201030</v>
      </c>
      <c r="I415" s="14">
        <v>8586.61</v>
      </c>
    </row>
    <row r="416" spans="1:9" x14ac:dyDescent="0.2">
      <c r="E416" s="12" t="s">
        <v>2315</v>
      </c>
      <c r="G416" s="140">
        <v>20201030</v>
      </c>
      <c r="I416" s="14">
        <v>9400</v>
      </c>
    </row>
    <row r="417" spans="1:9" x14ac:dyDescent="0.2">
      <c r="E417" s="12" t="s">
        <v>139</v>
      </c>
      <c r="G417" s="140">
        <v>20201040</v>
      </c>
      <c r="I417" s="14">
        <v>6685.9</v>
      </c>
    </row>
    <row r="418" spans="1:9" x14ac:dyDescent="0.2">
      <c r="E418" s="12" t="s">
        <v>151</v>
      </c>
      <c r="G418" s="140">
        <v>29999990</v>
      </c>
      <c r="I418" s="14">
        <v>18047.5</v>
      </c>
    </row>
    <row r="419" spans="1:9" x14ac:dyDescent="0.2">
      <c r="F419" s="12" t="s">
        <v>2807</v>
      </c>
    </row>
    <row r="421" spans="1:9" x14ac:dyDescent="0.2">
      <c r="A421" s="12" t="s">
        <v>569</v>
      </c>
      <c r="B421" s="12" t="s">
        <v>921</v>
      </c>
      <c r="C421" s="13" t="s">
        <v>2806</v>
      </c>
      <c r="D421" s="12" t="s">
        <v>176</v>
      </c>
      <c r="G421" s="140">
        <v>50101020</v>
      </c>
      <c r="H421" s="14">
        <v>88008</v>
      </c>
    </row>
    <row r="422" spans="1:9" x14ac:dyDescent="0.2">
      <c r="D422" s="12" t="s">
        <v>2418</v>
      </c>
      <c r="G422" s="140">
        <v>50102010</v>
      </c>
      <c r="H422" s="14">
        <v>4000</v>
      </c>
    </row>
    <row r="423" spans="1:9" x14ac:dyDescent="0.2">
      <c r="E423" s="12" t="s">
        <v>571</v>
      </c>
      <c r="G423" s="140">
        <v>10104040</v>
      </c>
      <c r="I423" s="14">
        <v>19175.13</v>
      </c>
    </row>
    <row r="424" spans="1:9" x14ac:dyDescent="0.2">
      <c r="E424" s="12" t="s">
        <v>123</v>
      </c>
      <c r="G424" s="140">
        <v>20101020</v>
      </c>
      <c r="I424" s="14">
        <v>19175.11</v>
      </c>
    </row>
    <row r="425" spans="1:9" x14ac:dyDescent="0.2">
      <c r="E425" s="12" t="s">
        <v>125</v>
      </c>
      <c r="G425" s="140">
        <v>20201010</v>
      </c>
      <c r="I425" s="14">
        <v>10284.030000000001</v>
      </c>
    </row>
    <row r="426" spans="1:9" x14ac:dyDescent="0.2">
      <c r="E426" s="12" t="s">
        <v>2417</v>
      </c>
      <c r="G426" s="140">
        <v>20201020</v>
      </c>
      <c r="I426" s="14">
        <v>7920.72</v>
      </c>
    </row>
    <row r="427" spans="1:9" x14ac:dyDescent="0.2">
      <c r="E427" s="12" t="s">
        <v>2417</v>
      </c>
      <c r="G427" s="140">
        <v>20201020</v>
      </c>
      <c r="I427" s="14">
        <v>15736.48</v>
      </c>
    </row>
    <row r="428" spans="1:9" x14ac:dyDescent="0.2">
      <c r="E428" s="12" t="s">
        <v>2417</v>
      </c>
      <c r="G428" s="140">
        <v>20201020</v>
      </c>
      <c r="I428" s="14">
        <v>2000</v>
      </c>
    </row>
    <row r="429" spans="1:9" x14ac:dyDescent="0.2">
      <c r="E429" s="12" t="s">
        <v>2315</v>
      </c>
      <c r="G429" s="140">
        <v>20201030</v>
      </c>
      <c r="I429" s="14">
        <v>6250</v>
      </c>
    </row>
    <row r="430" spans="1:9" x14ac:dyDescent="0.2">
      <c r="E430" s="12" t="s">
        <v>2315</v>
      </c>
      <c r="G430" s="140">
        <v>20201030</v>
      </c>
      <c r="I430" s="14">
        <v>6274.3</v>
      </c>
    </row>
    <row r="431" spans="1:9" x14ac:dyDescent="0.2">
      <c r="E431" s="12" t="s">
        <v>139</v>
      </c>
      <c r="G431" s="140">
        <v>20201040</v>
      </c>
      <c r="I431" s="14">
        <v>1193.8900000000001</v>
      </c>
    </row>
    <row r="432" spans="1:9" x14ac:dyDescent="0.2">
      <c r="E432" s="12" t="s">
        <v>151</v>
      </c>
      <c r="G432" s="140">
        <v>29999990</v>
      </c>
      <c r="I432" s="14">
        <v>3998.34</v>
      </c>
    </row>
    <row r="433" spans="1:9" x14ac:dyDescent="0.2">
      <c r="F433" s="12" t="s">
        <v>2805</v>
      </c>
    </row>
    <row r="435" spans="1:9" x14ac:dyDescent="0.2">
      <c r="A435" s="12" t="s">
        <v>569</v>
      </c>
      <c r="B435" s="12" t="s">
        <v>921</v>
      </c>
      <c r="C435" s="13" t="s">
        <v>2804</v>
      </c>
      <c r="D435" s="12" t="s">
        <v>176</v>
      </c>
      <c r="G435" s="140">
        <v>50101020</v>
      </c>
      <c r="H435" s="14">
        <v>222460</v>
      </c>
    </row>
    <row r="436" spans="1:9" x14ac:dyDescent="0.2">
      <c r="D436" s="12" t="s">
        <v>2418</v>
      </c>
      <c r="G436" s="140">
        <v>50102010</v>
      </c>
      <c r="H436" s="14">
        <v>18000</v>
      </c>
    </row>
    <row r="437" spans="1:9" x14ac:dyDescent="0.2">
      <c r="E437" s="12" t="s">
        <v>571</v>
      </c>
      <c r="G437" s="140">
        <v>10104040</v>
      </c>
      <c r="I437" s="14">
        <v>89130.53</v>
      </c>
    </row>
    <row r="438" spans="1:9" x14ac:dyDescent="0.2">
      <c r="E438" s="12" t="s">
        <v>123</v>
      </c>
      <c r="G438" s="140">
        <v>20101020</v>
      </c>
      <c r="I438" s="14">
        <v>89130.52</v>
      </c>
    </row>
    <row r="439" spans="1:9" x14ac:dyDescent="0.2">
      <c r="E439" s="12" t="s">
        <v>125</v>
      </c>
      <c r="G439" s="140">
        <v>20201010</v>
      </c>
      <c r="I439" s="14">
        <v>7031.86</v>
      </c>
    </row>
    <row r="440" spans="1:9" x14ac:dyDescent="0.2">
      <c r="E440" s="12" t="s">
        <v>2417</v>
      </c>
      <c r="G440" s="140">
        <v>20201020</v>
      </c>
      <c r="I440" s="14">
        <v>20021.400000000001</v>
      </c>
    </row>
    <row r="441" spans="1:9" x14ac:dyDescent="0.2">
      <c r="E441" s="12" t="s">
        <v>2417</v>
      </c>
      <c r="G441" s="140">
        <v>20201020</v>
      </c>
      <c r="I441" s="14">
        <v>15263.82</v>
      </c>
    </row>
    <row r="442" spans="1:9" x14ac:dyDescent="0.2">
      <c r="E442" s="12" t="s">
        <v>2417</v>
      </c>
      <c r="G442" s="140">
        <v>20201020</v>
      </c>
      <c r="I442" s="14">
        <v>200</v>
      </c>
    </row>
    <row r="443" spans="1:9" x14ac:dyDescent="0.2">
      <c r="E443" s="12" t="s">
        <v>2315</v>
      </c>
      <c r="G443" s="140">
        <v>20201030</v>
      </c>
      <c r="I443" s="14">
        <v>7300</v>
      </c>
    </row>
    <row r="444" spans="1:9" x14ac:dyDescent="0.2">
      <c r="E444" s="12" t="s">
        <v>139</v>
      </c>
      <c r="G444" s="140">
        <v>20201040</v>
      </c>
      <c r="I444" s="14">
        <v>3336.87</v>
      </c>
    </row>
    <row r="445" spans="1:9" x14ac:dyDescent="0.2">
      <c r="E445" s="12" t="s">
        <v>151</v>
      </c>
      <c r="G445" s="140">
        <v>29999990</v>
      </c>
      <c r="I445" s="14">
        <v>9045</v>
      </c>
    </row>
    <row r="446" spans="1:9" x14ac:dyDescent="0.2">
      <c r="F446" s="12" t="s">
        <v>2803</v>
      </c>
    </row>
    <row r="448" spans="1:9" x14ac:dyDescent="0.2">
      <c r="A448" s="12" t="s">
        <v>569</v>
      </c>
      <c r="B448" s="12" t="s">
        <v>921</v>
      </c>
      <c r="C448" s="13" t="s">
        <v>2802</v>
      </c>
      <c r="D448" s="12" t="s">
        <v>176</v>
      </c>
      <c r="G448" s="140">
        <v>50101020</v>
      </c>
      <c r="H448" s="14">
        <v>387576</v>
      </c>
    </row>
    <row r="449" spans="1:9" x14ac:dyDescent="0.2">
      <c r="D449" s="12" t="s">
        <v>2418</v>
      </c>
      <c r="G449" s="140">
        <v>50102010</v>
      </c>
      <c r="H449" s="14">
        <v>24000</v>
      </c>
    </row>
    <row r="450" spans="1:9" x14ac:dyDescent="0.2">
      <c r="E450" s="12" t="s">
        <v>571</v>
      </c>
      <c r="G450" s="140">
        <v>10104040</v>
      </c>
      <c r="I450" s="14">
        <v>129846.97</v>
      </c>
    </row>
    <row r="451" spans="1:9" x14ac:dyDescent="0.2">
      <c r="E451" s="12" t="s">
        <v>123</v>
      </c>
      <c r="G451" s="140">
        <v>20101020</v>
      </c>
      <c r="I451" s="14">
        <v>129846.93</v>
      </c>
    </row>
    <row r="452" spans="1:9" x14ac:dyDescent="0.2">
      <c r="E452" s="12" t="s">
        <v>125</v>
      </c>
      <c r="G452" s="140">
        <v>20201010</v>
      </c>
      <c r="I452" s="14">
        <v>24517.47</v>
      </c>
    </row>
    <row r="453" spans="1:9" x14ac:dyDescent="0.2">
      <c r="E453" s="12" t="s">
        <v>2417</v>
      </c>
      <c r="G453" s="140">
        <v>20201020</v>
      </c>
      <c r="I453" s="14">
        <v>98675.62</v>
      </c>
    </row>
    <row r="454" spans="1:9" x14ac:dyDescent="0.2">
      <c r="E454" s="12" t="s">
        <v>2315</v>
      </c>
      <c r="G454" s="140">
        <v>20201030</v>
      </c>
      <c r="I454" s="14">
        <v>14860.01</v>
      </c>
    </row>
    <row r="455" spans="1:9" x14ac:dyDescent="0.2">
      <c r="E455" s="12" t="s">
        <v>139</v>
      </c>
      <c r="G455" s="140">
        <v>20201040</v>
      </c>
      <c r="I455" s="14">
        <v>5813.58</v>
      </c>
    </row>
    <row r="456" spans="1:9" x14ac:dyDescent="0.2">
      <c r="E456" s="12" t="s">
        <v>151</v>
      </c>
      <c r="G456" s="140">
        <v>29999990</v>
      </c>
      <c r="I456" s="14">
        <v>8015.42</v>
      </c>
    </row>
    <row r="457" spans="1:9" x14ac:dyDescent="0.2">
      <c r="F457" s="12" t="s">
        <v>2801</v>
      </c>
    </row>
    <row r="459" spans="1:9" x14ac:dyDescent="0.2">
      <c r="A459" s="12" t="s">
        <v>569</v>
      </c>
      <c r="B459" s="12" t="s">
        <v>921</v>
      </c>
      <c r="C459" s="13" t="s">
        <v>2800</v>
      </c>
      <c r="D459" s="12" t="s">
        <v>176</v>
      </c>
      <c r="G459" s="140">
        <v>50101020</v>
      </c>
      <c r="H459" s="14">
        <v>81612.399999999994</v>
      </c>
    </row>
    <row r="460" spans="1:9" x14ac:dyDescent="0.2">
      <c r="D460" s="12" t="s">
        <v>2418</v>
      </c>
      <c r="G460" s="140">
        <v>50102010</v>
      </c>
      <c r="H460" s="14">
        <v>15200</v>
      </c>
    </row>
    <row r="461" spans="1:9" x14ac:dyDescent="0.2">
      <c r="E461" s="12" t="s">
        <v>571</v>
      </c>
      <c r="G461" s="140">
        <v>10104040</v>
      </c>
      <c r="I461" s="14">
        <v>31725.55</v>
      </c>
    </row>
    <row r="462" spans="1:9" x14ac:dyDescent="0.2">
      <c r="E462" s="12" t="s">
        <v>123</v>
      </c>
      <c r="G462" s="140">
        <v>20101020</v>
      </c>
      <c r="I462" s="14">
        <v>31725.54</v>
      </c>
    </row>
    <row r="463" spans="1:9" x14ac:dyDescent="0.2">
      <c r="E463" s="12" t="s">
        <v>125</v>
      </c>
      <c r="G463" s="140">
        <v>20201010</v>
      </c>
      <c r="I463" s="14">
        <v>2334.5100000000002</v>
      </c>
    </row>
    <row r="464" spans="1:9" x14ac:dyDescent="0.2">
      <c r="E464" s="12" t="s">
        <v>2417</v>
      </c>
      <c r="G464" s="140">
        <v>20201020</v>
      </c>
      <c r="I464" s="14">
        <v>22092.49</v>
      </c>
    </row>
    <row r="465" spans="1:9" x14ac:dyDescent="0.2">
      <c r="E465" s="12" t="s">
        <v>2315</v>
      </c>
      <c r="G465" s="140">
        <v>20201030</v>
      </c>
      <c r="I465" s="14">
        <v>700</v>
      </c>
    </row>
    <row r="466" spans="1:9" x14ac:dyDescent="0.2">
      <c r="E466" s="12" t="s">
        <v>139</v>
      </c>
      <c r="G466" s="140">
        <v>20201040</v>
      </c>
      <c r="I466" s="14">
        <v>1365.39</v>
      </c>
    </row>
    <row r="467" spans="1:9" x14ac:dyDescent="0.2">
      <c r="E467" s="12" t="s">
        <v>151</v>
      </c>
      <c r="G467" s="140">
        <v>29999990</v>
      </c>
      <c r="I467" s="14">
        <v>6868.92</v>
      </c>
    </row>
    <row r="468" spans="1:9" x14ac:dyDescent="0.2">
      <c r="F468" s="12" t="s">
        <v>2799</v>
      </c>
    </row>
    <row r="470" spans="1:9" x14ac:dyDescent="0.2">
      <c r="A470" s="12" t="s">
        <v>569</v>
      </c>
      <c r="B470" s="12" t="s">
        <v>921</v>
      </c>
      <c r="C470" s="13" t="s">
        <v>2798</v>
      </c>
      <c r="D470" s="12" t="s">
        <v>176</v>
      </c>
      <c r="G470" s="140">
        <v>50101020</v>
      </c>
      <c r="H470" s="14">
        <v>75703</v>
      </c>
    </row>
    <row r="471" spans="1:9" x14ac:dyDescent="0.2">
      <c r="D471" s="12" t="s">
        <v>2418</v>
      </c>
      <c r="G471" s="140">
        <v>50102010</v>
      </c>
      <c r="H471" s="14">
        <v>6000</v>
      </c>
    </row>
    <row r="472" spans="1:9" x14ac:dyDescent="0.2">
      <c r="E472" s="12" t="s">
        <v>571</v>
      </c>
      <c r="G472" s="140">
        <v>10104040</v>
      </c>
      <c r="I472" s="14">
        <v>26121.03</v>
      </c>
    </row>
    <row r="473" spans="1:9" x14ac:dyDescent="0.2">
      <c r="E473" s="12" t="s">
        <v>123</v>
      </c>
      <c r="G473" s="140">
        <v>20101020</v>
      </c>
      <c r="I473" s="14">
        <v>26121.02</v>
      </c>
    </row>
    <row r="474" spans="1:9" x14ac:dyDescent="0.2">
      <c r="E474" s="12" t="s">
        <v>125</v>
      </c>
      <c r="G474" s="140">
        <v>20201010</v>
      </c>
      <c r="I474" s="14">
        <v>3296.56</v>
      </c>
    </row>
    <row r="475" spans="1:9" x14ac:dyDescent="0.2">
      <c r="E475" s="12" t="s">
        <v>2417</v>
      </c>
      <c r="G475" s="140">
        <v>20201020</v>
      </c>
      <c r="I475" s="14">
        <v>13755.27</v>
      </c>
    </row>
    <row r="476" spans="1:9" x14ac:dyDescent="0.2">
      <c r="E476" s="12" t="s">
        <v>2315</v>
      </c>
      <c r="G476" s="140">
        <v>20201030</v>
      </c>
      <c r="I476" s="14">
        <v>5340.25</v>
      </c>
    </row>
    <row r="477" spans="1:9" x14ac:dyDescent="0.2">
      <c r="E477" s="12" t="s">
        <v>139</v>
      </c>
      <c r="G477" s="140">
        <v>20201040</v>
      </c>
      <c r="I477" s="14">
        <v>1135.53</v>
      </c>
    </row>
    <row r="478" spans="1:9" x14ac:dyDescent="0.2">
      <c r="E478" s="12" t="s">
        <v>151</v>
      </c>
      <c r="G478" s="140">
        <v>29999990</v>
      </c>
      <c r="I478" s="14">
        <v>5933.34</v>
      </c>
    </row>
    <row r="479" spans="1:9" x14ac:dyDescent="0.2">
      <c r="F479" s="12" t="s">
        <v>2797</v>
      </c>
    </row>
    <row r="481" spans="1:9" x14ac:dyDescent="0.2">
      <c r="A481" s="12" t="s">
        <v>569</v>
      </c>
      <c r="B481" s="12" t="s">
        <v>921</v>
      </c>
      <c r="C481" s="13" t="s">
        <v>2796</v>
      </c>
      <c r="D481" s="12" t="s">
        <v>176</v>
      </c>
      <c r="G481" s="140">
        <v>50101020</v>
      </c>
      <c r="H481" s="14">
        <v>160769</v>
      </c>
    </row>
    <row r="482" spans="1:9" x14ac:dyDescent="0.2">
      <c r="D482" s="12" t="s">
        <v>2418</v>
      </c>
      <c r="G482" s="140">
        <v>50102010</v>
      </c>
      <c r="H482" s="14">
        <v>10000</v>
      </c>
    </row>
    <row r="483" spans="1:9" x14ac:dyDescent="0.2">
      <c r="E483" s="12" t="s">
        <v>571</v>
      </c>
      <c r="G483" s="140">
        <v>10104040</v>
      </c>
      <c r="I483" s="14">
        <v>68942.740000000005</v>
      </c>
    </row>
    <row r="484" spans="1:9" x14ac:dyDescent="0.2">
      <c r="E484" s="12" t="s">
        <v>123</v>
      </c>
      <c r="G484" s="140">
        <v>20101020</v>
      </c>
      <c r="I484" s="14">
        <v>68942.73</v>
      </c>
    </row>
    <row r="485" spans="1:9" x14ac:dyDescent="0.2">
      <c r="E485" s="12" t="s">
        <v>125</v>
      </c>
      <c r="G485" s="140">
        <v>20201010</v>
      </c>
      <c r="I485" s="14">
        <v>10284.030000000001</v>
      </c>
    </row>
    <row r="486" spans="1:9" x14ac:dyDescent="0.2">
      <c r="E486" s="12" t="s">
        <v>2417</v>
      </c>
      <c r="G486" s="140">
        <v>20201020</v>
      </c>
      <c r="I486" s="14">
        <v>14469.21</v>
      </c>
    </row>
    <row r="487" spans="1:9" x14ac:dyDescent="0.2">
      <c r="E487" s="12" t="s">
        <v>2315</v>
      </c>
      <c r="G487" s="140">
        <v>20201030</v>
      </c>
      <c r="I487" s="14">
        <v>1100</v>
      </c>
    </row>
    <row r="488" spans="1:9" x14ac:dyDescent="0.2">
      <c r="E488" s="12" t="s">
        <v>139</v>
      </c>
      <c r="G488" s="140">
        <v>20201040</v>
      </c>
      <c r="I488" s="14">
        <v>2285.29</v>
      </c>
    </row>
    <row r="489" spans="1:9" x14ac:dyDescent="0.2">
      <c r="E489" s="12" t="s">
        <v>151</v>
      </c>
      <c r="G489" s="140">
        <v>29999990</v>
      </c>
      <c r="I489" s="14">
        <v>4745</v>
      </c>
    </row>
    <row r="490" spans="1:9" x14ac:dyDescent="0.2">
      <c r="F490" s="12" t="s">
        <v>2795</v>
      </c>
    </row>
    <row r="492" spans="1:9" x14ac:dyDescent="0.2">
      <c r="A492" s="12" t="s">
        <v>569</v>
      </c>
      <c r="B492" s="12" t="s">
        <v>921</v>
      </c>
      <c r="C492" s="13" t="s">
        <v>2794</v>
      </c>
      <c r="D492" s="12" t="s">
        <v>251</v>
      </c>
      <c r="G492" s="140">
        <v>50211990</v>
      </c>
      <c r="H492" s="14">
        <v>88039.28</v>
      </c>
    </row>
    <row r="493" spans="1:9" x14ac:dyDescent="0.2">
      <c r="E493" s="12" t="s">
        <v>571</v>
      </c>
      <c r="G493" s="140">
        <v>10104040</v>
      </c>
      <c r="I493" s="14">
        <v>41453.870000000003</v>
      </c>
    </row>
    <row r="494" spans="1:9" x14ac:dyDescent="0.2">
      <c r="E494" s="12" t="s">
        <v>123</v>
      </c>
      <c r="G494" s="140">
        <v>20101020</v>
      </c>
      <c r="I494" s="14">
        <v>41453.85</v>
      </c>
    </row>
    <row r="495" spans="1:9" x14ac:dyDescent="0.2">
      <c r="E495" s="12" t="s">
        <v>2315</v>
      </c>
      <c r="G495" s="140">
        <v>20201030</v>
      </c>
      <c r="I495" s="14">
        <v>500</v>
      </c>
    </row>
    <row r="496" spans="1:9" x14ac:dyDescent="0.2">
      <c r="E496" s="12" t="s">
        <v>139</v>
      </c>
      <c r="G496" s="140">
        <v>20201040</v>
      </c>
      <c r="I496" s="14">
        <v>2641.56</v>
      </c>
    </row>
    <row r="497" spans="1:9" x14ac:dyDescent="0.2">
      <c r="E497" s="12" t="s">
        <v>151</v>
      </c>
      <c r="G497" s="140">
        <v>29999990</v>
      </c>
      <c r="I497" s="14">
        <v>1990</v>
      </c>
    </row>
    <row r="498" spans="1:9" x14ac:dyDescent="0.2">
      <c r="F498" s="12" t="s">
        <v>2793</v>
      </c>
    </row>
    <row r="500" spans="1:9" x14ac:dyDescent="0.2">
      <c r="A500" s="12" t="s">
        <v>569</v>
      </c>
      <c r="B500" s="12" t="s">
        <v>921</v>
      </c>
      <c r="C500" s="13" t="s">
        <v>2792</v>
      </c>
      <c r="D500" s="12" t="s">
        <v>2680</v>
      </c>
      <c r="G500" s="140">
        <v>50101010</v>
      </c>
      <c r="H500" s="14">
        <v>3210933</v>
      </c>
    </row>
    <row r="501" spans="1:9" x14ac:dyDescent="0.2">
      <c r="D501" s="12" t="s">
        <v>2418</v>
      </c>
      <c r="G501" s="140">
        <v>50102010</v>
      </c>
      <c r="H501" s="14">
        <v>190000</v>
      </c>
    </row>
    <row r="502" spans="1:9" x14ac:dyDescent="0.2">
      <c r="E502" s="12" t="s">
        <v>571</v>
      </c>
      <c r="G502" s="140">
        <v>10104040</v>
      </c>
      <c r="I502" s="14">
        <v>940895.59</v>
      </c>
    </row>
    <row r="503" spans="1:9" x14ac:dyDescent="0.2">
      <c r="E503" s="12" t="s">
        <v>39</v>
      </c>
      <c r="G503" s="140">
        <v>10399010</v>
      </c>
      <c r="I503" s="14">
        <v>6795.51</v>
      </c>
    </row>
    <row r="504" spans="1:9" x14ac:dyDescent="0.2">
      <c r="E504" s="12" t="s">
        <v>123</v>
      </c>
      <c r="G504" s="140">
        <v>20101020</v>
      </c>
      <c r="I504" s="14">
        <v>940895.11</v>
      </c>
    </row>
    <row r="505" spans="1:9" x14ac:dyDescent="0.2">
      <c r="E505" s="12" t="s">
        <v>125</v>
      </c>
      <c r="G505" s="140">
        <v>20201010</v>
      </c>
      <c r="I505" s="14">
        <v>265261.84000000003</v>
      </c>
    </row>
    <row r="506" spans="1:9" x14ac:dyDescent="0.2">
      <c r="E506" s="12" t="s">
        <v>2417</v>
      </c>
      <c r="G506" s="140">
        <v>20201020</v>
      </c>
      <c r="I506" s="14">
        <v>641655.27</v>
      </c>
    </row>
    <row r="507" spans="1:9" x14ac:dyDescent="0.2">
      <c r="E507" s="12" t="s">
        <v>2315</v>
      </c>
      <c r="G507" s="140">
        <v>20201030</v>
      </c>
      <c r="I507" s="14">
        <v>368323.66</v>
      </c>
    </row>
    <row r="508" spans="1:9" x14ac:dyDescent="0.2">
      <c r="E508" s="12" t="s">
        <v>139</v>
      </c>
      <c r="G508" s="140">
        <v>20201040</v>
      </c>
      <c r="I508" s="14">
        <v>44747.25</v>
      </c>
    </row>
    <row r="509" spans="1:9" x14ac:dyDescent="0.2">
      <c r="E509" s="12" t="s">
        <v>151</v>
      </c>
      <c r="G509" s="140">
        <v>29999990</v>
      </c>
      <c r="I509" s="14">
        <v>192358.77</v>
      </c>
    </row>
    <row r="510" spans="1:9" x14ac:dyDescent="0.2">
      <c r="F510" s="12" t="s">
        <v>2791</v>
      </c>
    </row>
    <row r="512" spans="1:9" x14ac:dyDescent="0.2">
      <c r="A512" s="12" t="s">
        <v>569</v>
      </c>
      <c r="B512" s="12" t="s">
        <v>921</v>
      </c>
      <c r="C512" s="13" t="s">
        <v>2790</v>
      </c>
      <c r="D512" s="12" t="s">
        <v>205</v>
      </c>
      <c r="G512" s="140">
        <v>50201010</v>
      </c>
      <c r="H512" s="14">
        <v>51755</v>
      </c>
    </row>
    <row r="513" spans="1:9" x14ac:dyDescent="0.2">
      <c r="E513" s="12" t="s">
        <v>571</v>
      </c>
      <c r="G513" s="140">
        <v>10104040</v>
      </c>
      <c r="I513" s="14">
        <v>51755</v>
      </c>
    </row>
    <row r="514" spans="1:9" x14ac:dyDescent="0.2">
      <c r="F514" s="12" t="s">
        <v>2789</v>
      </c>
    </row>
    <row r="516" spans="1:9" x14ac:dyDescent="0.2">
      <c r="A516" s="12" t="s">
        <v>569</v>
      </c>
      <c r="B516" s="12" t="s">
        <v>921</v>
      </c>
      <c r="C516" s="13" t="s">
        <v>2788</v>
      </c>
      <c r="D516" s="12" t="s">
        <v>205</v>
      </c>
      <c r="G516" s="140">
        <v>50201010</v>
      </c>
      <c r="H516" s="14">
        <v>59905</v>
      </c>
    </row>
    <row r="517" spans="1:9" x14ac:dyDescent="0.2">
      <c r="E517" s="12" t="s">
        <v>571</v>
      </c>
      <c r="G517" s="140">
        <v>10104040</v>
      </c>
      <c r="I517" s="14">
        <v>59905</v>
      </c>
    </row>
    <row r="518" spans="1:9" x14ac:dyDescent="0.2">
      <c r="F518" s="12" t="s">
        <v>2787</v>
      </c>
    </row>
    <row r="520" spans="1:9" x14ac:dyDescent="0.2">
      <c r="A520" s="12" t="s">
        <v>569</v>
      </c>
      <c r="B520" s="12" t="s">
        <v>921</v>
      </c>
      <c r="C520" s="13" t="s">
        <v>2786</v>
      </c>
      <c r="D520" s="12" t="s">
        <v>264</v>
      </c>
      <c r="G520" s="140">
        <v>50214990</v>
      </c>
      <c r="H520" s="14">
        <v>348000</v>
      </c>
    </row>
    <row r="521" spans="1:9" x14ac:dyDescent="0.2">
      <c r="E521" s="12" t="s">
        <v>571</v>
      </c>
      <c r="G521" s="140">
        <v>10104040</v>
      </c>
      <c r="I521" s="14">
        <v>348000</v>
      </c>
    </row>
    <row r="522" spans="1:9" x14ac:dyDescent="0.2">
      <c r="F522" s="12" t="s">
        <v>2785</v>
      </c>
    </row>
    <row r="524" spans="1:9" x14ac:dyDescent="0.2">
      <c r="A524" s="12" t="s">
        <v>569</v>
      </c>
      <c r="B524" s="12" t="s">
        <v>921</v>
      </c>
      <c r="C524" s="13" t="s">
        <v>2784</v>
      </c>
      <c r="D524" s="12" t="s">
        <v>272</v>
      </c>
      <c r="G524" s="140">
        <v>50216010</v>
      </c>
      <c r="H524" s="14">
        <v>39710</v>
      </c>
    </row>
    <row r="525" spans="1:9" x14ac:dyDescent="0.2">
      <c r="E525" s="12" t="s">
        <v>571</v>
      </c>
      <c r="G525" s="140">
        <v>10104040</v>
      </c>
      <c r="I525" s="14">
        <v>39710</v>
      </c>
    </row>
    <row r="526" spans="1:9" x14ac:dyDescent="0.2">
      <c r="F526" s="12" t="s">
        <v>2783</v>
      </c>
    </row>
    <row r="528" spans="1:9" x14ac:dyDescent="0.2">
      <c r="A528" s="12" t="s">
        <v>569</v>
      </c>
      <c r="B528" s="12" t="s">
        <v>921</v>
      </c>
      <c r="C528" s="13" t="s">
        <v>2782</v>
      </c>
      <c r="D528" s="12" t="s">
        <v>272</v>
      </c>
      <c r="G528" s="140">
        <v>50216010</v>
      </c>
      <c r="H528" s="14">
        <v>91914.14</v>
      </c>
    </row>
    <row r="529" spans="1:9" x14ac:dyDescent="0.2">
      <c r="E529" s="12" t="s">
        <v>571</v>
      </c>
      <c r="G529" s="140">
        <v>10104040</v>
      </c>
      <c r="I529" s="14">
        <v>91914.14</v>
      </c>
    </row>
    <row r="530" spans="1:9" x14ac:dyDescent="0.2">
      <c r="F530" s="12" t="s">
        <v>2781</v>
      </c>
    </row>
    <row r="532" spans="1:9" x14ac:dyDescent="0.2">
      <c r="A532" s="12" t="s">
        <v>569</v>
      </c>
      <c r="B532" s="12" t="s">
        <v>921</v>
      </c>
      <c r="C532" s="13" t="s">
        <v>2780</v>
      </c>
      <c r="D532" s="12" t="s">
        <v>272</v>
      </c>
      <c r="G532" s="140">
        <v>50216010</v>
      </c>
      <c r="H532" s="14">
        <v>82900.210000000006</v>
      </c>
    </row>
    <row r="533" spans="1:9" x14ac:dyDescent="0.2">
      <c r="E533" s="12" t="s">
        <v>571</v>
      </c>
      <c r="G533" s="140">
        <v>10104040</v>
      </c>
      <c r="I533" s="14">
        <v>82900.210000000006</v>
      </c>
    </row>
    <row r="534" spans="1:9" x14ac:dyDescent="0.2">
      <c r="F534" s="12" t="s">
        <v>2779</v>
      </c>
    </row>
    <row r="536" spans="1:9" x14ac:dyDescent="0.2">
      <c r="A536" s="12" t="s">
        <v>569</v>
      </c>
      <c r="B536" s="12" t="s">
        <v>921</v>
      </c>
      <c r="C536" s="13" t="s">
        <v>2778</v>
      </c>
      <c r="D536" s="12" t="s">
        <v>272</v>
      </c>
      <c r="G536" s="140">
        <v>50216010</v>
      </c>
      <c r="H536" s="14">
        <v>14400</v>
      </c>
    </row>
    <row r="537" spans="1:9" x14ac:dyDescent="0.2">
      <c r="E537" s="12" t="s">
        <v>571</v>
      </c>
      <c r="G537" s="140">
        <v>10104040</v>
      </c>
      <c r="I537" s="14">
        <v>14400</v>
      </c>
    </row>
    <row r="538" spans="1:9" x14ac:dyDescent="0.2">
      <c r="F538" s="12" t="s">
        <v>2777</v>
      </c>
    </row>
    <row r="540" spans="1:9" x14ac:dyDescent="0.2">
      <c r="A540" s="12" t="s">
        <v>569</v>
      </c>
      <c r="B540" s="12" t="s">
        <v>921</v>
      </c>
      <c r="C540" s="13" t="s">
        <v>2776</v>
      </c>
      <c r="D540" s="12" t="s">
        <v>272</v>
      </c>
      <c r="G540" s="140">
        <v>50216010</v>
      </c>
      <c r="H540" s="14">
        <v>14485.88</v>
      </c>
    </row>
    <row r="541" spans="1:9" x14ac:dyDescent="0.2">
      <c r="E541" s="12" t="s">
        <v>571</v>
      </c>
      <c r="G541" s="140">
        <v>10104040</v>
      </c>
      <c r="I541" s="14">
        <v>14485.88</v>
      </c>
    </row>
    <row r="542" spans="1:9" x14ac:dyDescent="0.2">
      <c r="F542" s="12" t="s">
        <v>2775</v>
      </c>
    </row>
    <row r="544" spans="1:9" x14ac:dyDescent="0.2">
      <c r="A544" s="12" t="s">
        <v>569</v>
      </c>
      <c r="B544" s="12" t="s">
        <v>921</v>
      </c>
      <c r="C544" s="13" t="s">
        <v>2774</v>
      </c>
      <c r="D544" s="12" t="s">
        <v>272</v>
      </c>
      <c r="G544" s="140">
        <v>50216010</v>
      </c>
      <c r="H544" s="14">
        <v>14400</v>
      </c>
    </row>
    <row r="545" spans="1:9" x14ac:dyDescent="0.2">
      <c r="E545" s="12" t="s">
        <v>571</v>
      </c>
      <c r="G545" s="140">
        <v>10104040</v>
      </c>
      <c r="I545" s="14">
        <v>14400</v>
      </c>
    </row>
    <row r="546" spans="1:9" x14ac:dyDescent="0.2">
      <c r="F546" s="12" t="s">
        <v>2773</v>
      </c>
    </row>
    <row r="548" spans="1:9" x14ac:dyDescent="0.2">
      <c r="A548" s="12" t="s">
        <v>569</v>
      </c>
      <c r="B548" s="12" t="s">
        <v>921</v>
      </c>
      <c r="C548" s="13" t="s">
        <v>2772</v>
      </c>
      <c r="D548" s="12" t="s">
        <v>272</v>
      </c>
      <c r="G548" s="140">
        <v>50216010</v>
      </c>
      <c r="H548" s="14">
        <v>33505.050000000003</v>
      </c>
    </row>
    <row r="549" spans="1:9" x14ac:dyDescent="0.2">
      <c r="E549" s="12" t="s">
        <v>571</v>
      </c>
      <c r="G549" s="140">
        <v>10104040</v>
      </c>
      <c r="I549" s="14">
        <v>33505.050000000003</v>
      </c>
    </row>
    <row r="550" spans="1:9" x14ac:dyDescent="0.2">
      <c r="F550" s="12" t="s">
        <v>2771</v>
      </c>
    </row>
    <row r="552" spans="1:9" x14ac:dyDescent="0.2">
      <c r="A552" s="12" t="s">
        <v>569</v>
      </c>
      <c r="B552" s="12" t="s">
        <v>921</v>
      </c>
      <c r="C552" s="13" t="s">
        <v>2770</v>
      </c>
      <c r="D552" s="12" t="s">
        <v>272</v>
      </c>
      <c r="G552" s="140">
        <v>50216010</v>
      </c>
      <c r="H552" s="14">
        <v>8100</v>
      </c>
    </row>
    <row r="553" spans="1:9" x14ac:dyDescent="0.2">
      <c r="E553" s="12" t="s">
        <v>571</v>
      </c>
      <c r="G553" s="140">
        <v>10104040</v>
      </c>
      <c r="I553" s="14">
        <v>8100</v>
      </c>
    </row>
    <row r="554" spans="1:9" x14ac:dyDescent="0.2">
      <c r="F554" s="12" t="s">
        <v>2769</v>
      </c>
    </row>
    <row r="556" spans="1:9" x14ac:dyDescent="0.2">
      <c r="A556" s="12" t="s">
        <v>569</v>
      </c>
      <c r="B556" s="12" t="s">
        <v>921</v>
      </c>
      <c r="C556" s="13" t="s">
        <v>2768</v>
      </c>
      <c r="D556" s="12" t="s">
        <v>272</v>
      </c>
      <c r="G556" s="140">
        <v>50216010</v>
      </c>
      <c r="H556" s="14">
        <v>14356.36</v>
      </c>
    </row>
    <row r="557" spans="1:9" x14ac:dyDescent="0.2">
      <c r="E557" s="12" t="s">
        <v>571</v>
      </c>
      <c r="G557" s="140">
        <v>10104040</v>
      </c>
      <c r="I557" s="14">
        <v>14356.36</v>
      </c>
    </row>
    <row r="558" spans="1:9" x14ac:dyDescent="0.2">
      <c r="F558" s="12" t="s">
        <v>2767</v>
      </c>
    </row>
    <row r="560" spans="1:9" x14ac:dyDescent="0.2">
      <c r="A560" s="12" t="s">
        <v>569</v>
      </c>
      <c r="B560" s="12" t="s">
        <v>921</v>
      </c>
      <c r="C560" s="13" t="s">
        <v>2766</v>
      </c>
      <c r="D560" s="12" t="s">
        <v>272</v>
      </c>
      <c r="G560" s="140">
        <v>50216010</v>
      </c>
      <c r="H560" s="14">
        <v>51548</v>
      </c>
    </row>
    <row r="561" spans="1:9" x14ac:dyDescent="0.2">
      <c r="E561" s="12" t="s">
        <v>571</v>
      </c>
      <c r="G561" s="140">
        <v>10104040</v>
      </c>
      <c r="I561" s="14">
        <v>51548</v>
      </c>
    </row>
    <row r="562" spans="1:9" x14ac:dyDescent="0.2">
      <c r="F562" s="12" t="s">
        <v>2765</v>
      </c>
    </row>
    <row r="564" spans="1:9" x14ac:dyDescent="0.2">
      <c r="A564" s="12" t="s">
        <v>569</v>
      </c>
      <c r="B564" s="12" t="s">
        <v>921</v>
      </c>
      <c r="C564" s="13" t="s">
        <v>2764</v>
      </c>
      <c r="D564" s="12" t="s">
        <v>272</v>
      </c>
      <c r="G564" s="140">
        <v>50216010</v>
      </c>
      <c r="H564" s="14">
        <v>51268</v>
      </c>
    </row>
    <row r="565" spans="1:9" x14ac:dyDescent="0.2">
      <c r="E565" s="12" t="s">
        <v>571</v>
      </c>
      <c r="G565" s="140">
        <v>10104040</v>
      </c>
      <c r="I565" s="14">
        <v>51268</v>
      </c>
    </row>
    <row r="566" spans="1:9" x14ac:dyDescent="0.2">
      <c r="F566" s="12" t="s">
        <v>2763</v>
      </c>
    </row>
    <row r="568" spans="1:9" x14ac:dyDescent="0.2">
      <c r="A568" s="12" t="s">
        <v>569</v>
      </c>
      <c r="B568" s="12" t="s">
        <v>921</v>
      </c>
      <c r="C568" s="13" t="s">
        <v>2762</v>
      </c>
      <c r="D568" s="12" t="s">
        <v>272</v>
      </c>
      <c r="G568" s="140">
        <v>50216010</v>
      </c>
      <c r="H568" s="14">
        <v>58313</v>
      </c>
    </row>
    <row r="569" spans="1:9" x14ac:dyDescent="0.2">
      <c r="E569" s="12" t="s">
        <v>571</v>
      </c>
      <c r="G569" s="140">
        <v>10104040</v>
      </c>
      <c r="I569" s="14">
        <v>58313</v>
      </c>
    </row>
    <row r="570" spans="1:9" x14ac:dyDescent="0.2">
      <c r="F570" s="12" t="s">
        <v>2761</v>
      </c>
    </row>
    <row r="572" spans="1:9" x14ac:dyDescent="0.2">
      <c r="A572" s="12" t="s">
        <v>569</v>
      </c>
      <c r="B572" s="12" t="s">
        <v>921</v>
      </c>
      <c r="C572" s="13" t="s">
        <v>2760</v>
      </c>
      <c r="D572" s="12" t="s">
        <v>272</v>
      </c>
      <c r="G572" s="140">
        <v>50216010</v>
      </c>
      <c r="H572" s="14">
        <v>256891.65</v>
      </c>
    </row>
    <row r="573" spans="1:9" x14ac:dyDescent="0.2">
      <c r="E573" s="12" t="s">
        <v>571</v>
      </c>
      <c r="G573" s="140">
        <v>10104040</v>
      </c>
      <c r="I573" s="14">
        <v>256891.65</v>
      </c>
    </row>
    <row r="574" spans="1:9" x14ac:dyDescent="0.2">
      <c r="F574" s="12" t="s">
        <v>2759</v>
      </c>
    </row>
    <row r="576" spans="1:9" x14ac:dyDescent="0.2">
      <c r="A576" s="12" t="s">
        <v>569</v>
      </c>
      <c r="B576" s="12" t="s">
        <v>921</v>
      </c>
      <c r="C576" s="13" t="s">
        <v>2758</v>
      </c>
      <c r="D576" s="12" t="s">
        <v>2332</v>
      </c>
      <c r="G576" s="140">
        <v>50102130</v>
      </c>
      <c r="H576" s="14">
        <v>26217.200000000001</v>
      </c>
    </row>
    <row r="577" spans="1:9" x14ac:dyDescent="0.2">
      <c r="E577" s="12" t="s">
        <v>571</v>
      </c>
      <c r="G577" s="140">
        <v>10104040</v>
      </c>
      <c r="I577" s="14">
        <v>21908.04</v>
      </c>
    </row>
    <row r="578" spans="1:9" x14ac:dyDescent="0.2">
      <c r="E578" s="12" t="s">
        <v>125</v>
      </c>
      <c r="G578" s="140">
        <v>20201010</v>
      </c>
      <c r="I578" s="14">
        <v>4309.16</v>
      </c>
    </row>
    <row r="579" spans="1:9" x14ac:dyDescent="0.2">
      <c r="F579" s="12" t="s">
        <v>2757</v>
      </c>
    </row>
    <row r="581" spans="1:9" x14ac:dyDescent="0.2">
      <c r="A581" s="12" t="s">
        <v>569</v>
      </c>
      <c r="B581" s="12" t="s">
        <v>921</v>
      </c>
      <c r="C581" s="13" t="s">
        <v>2756</v>
      </c>
      <c r="D581" s="12" t="s">
        <v>2332</v>
      </c>
      <c r="G581" s="140">
        <v>50102130</v>
      </c>
      <c r="H581" s="14">
        <v>23588.16</v>
      </c>
    </row>
    <row r="582" spans="1:9" x14ac:dyDescent="0.2">
      <c r="E582" s="12" t="s">
        <v>571</v>
      </c>
      <c r="G582" s="140">
        <v>10104040</v>
      </c>
      <c r="I582" s="14">
        <v>16511.71</v>
      </c>
    </row>
    <row r="583" spans="1:9" x14ac:dyDescent="0.2">
      <c r="E583" s="12" t="s">
        <v>125</v>
      </c>
      <c r="G583" s="140">
        <v>20201010</v>
      </c>
      <c r="I583" s="14">
        <v>7076.45</v>
      </c>
    </row>
    <row r="584" spans="1:9" x14ac:dyDescent="0.2">
      <c r="F584" s="12" t="s">
        <v>2755</v>
      </c>
    </row>
    <row r="586" spans="1:9" x14ac:dyDescent="0.2">
      <c r="A586" s="12" t="s">
        <v>569</v>
      </c>
      <c r="B586" s="12" t="s">
        <v>921</v>
      </c>
      <c r="C586" s="13" t="s">
        <v>2754</v>
      </c>
      <c r="D586" s="12" t="s">
        <v>2332</v>
      </c>
      <c r="G586" s="140">
        <v>50102130</v>
      </c>
      <c r="H586" s="14">
        <v>73828.98</v>
      </c>
    </row>
    <row r="587" spans="1:9" x14ac:dyDescent="0.2">
      <c r="E587" s="12" t="s">
        <v>571</v>
      </c>
      <c r="G587" s="140">
        <v>10104040</v>
      </c>
      <c r="I587" s="14">
        <v>65944.97</v>
      </c>
    </row>
    <row r="588" spans="1:9" x14ac:dyDescent="0.2">
      <c r="E588" s="12" t="s">
        <v>125</v>
      </c>
      <c r="G588" s="140">
        <v>20201010</v>
      </c>
      <c r="I588" s="14">
        <v>7884.01</v>
      </c>
    </row>
    <row r="589" spans="1:9" x14ac:dyDescent="0.2">
      <c r="F589" s="12" t="s">
        <v>2753</v>
      </c>
    </row>
    <row r="591" spans="1:9" x14ac:dyDescent="0.2">
      <c r="A591" s="12" t="s">
        <v>569</v>
      </c>
      <c r="B591" s="12" t="s">
        <v>921</v>
      </c>
      <c r="C591" s="13" t="s">
        <v>2752</v>
      </c>
      <c r="D591" s="12" t="s">
        <v>2332</v>
      </c>
      <c r="G591" s="140">
        <v>50102130</v>
      </c>
      <c r="H591" s="14">
        <v>20248.98</v>
      </c>
    </row>
    <row r="592" spans="1:9" x14ac:dyDescent="0.2">
      <c r="E592" s="12" t="s">
        <v>571</v>
      </c>
      <c r="G592" s="140">
        <v>10104040</v>
      </c>
      <c r="I592" s="14">
        <v>17532.39</v>
      </c>
    </row>
    <row r="593" spans="1:9" x14ac:dyDescent="0.2">
      <c r="E593" s="12" t="s">
        <v>125</v>
      </c>
      <c r="G593" s="140">
        <v>20201010</v>
      </c>
      <c r="I593" s="14">
        <v>2716.59</v>
      </c>
    </row>
    <row r="594" spans="1:9" x14ac:dyDescent="0.2">
      <c r="F594" s="12" t="s">
        <v>2751</v>
      </c>
    </row>
    <row r="596" spans="1:9" x14ac:dyDescent="0.2">
      <c r="A596" s="12" t="s">
        <v>569</v>
      </c>
      <c r="B596" s="12" t="s">
        <v>2716</v>
      </c>
      <c r="C596" s="13" t="s">
        <v>2750</v>
      </c>
      <c r="D596" s="12" t="s">
        <v>205</v>
      </c>
      <c r="G596" s="140">
        <v>50201010</v>
      </c>
      <c r="H596" s="14">
        <v>1905</v>
      </c>
    </row>
    <row r="597" spans="1:9" x14ac:dyDescent="0.2">
      <c r="E597" s="12" t="s">
        <v>571</v>
      </c>
      <c r="G597" s="140">
        <v>10104040</v>
      </c>
      <c r="I597" s="14">
        <v>1905</v>
      </c>
    </row>
    <row r="598" spans="1:9" x14ac:dyDescent="0.2">
      <c r="F598" s="12" t="s">
        <v>2749</v>
      </c>
    </row>
    <row r="600" spans="1:9" x14ac:dyDescent="0.2">
      <c r="A600" s="12" t="s">
        <v>569</v>
      </c>
      <c r="B600" s="12" t="s">
        <v>2716</v>
      </c>
      <c r="C600" s="13" t="s">
        <v>2748</v>
      </c>
      <c r="D600" s="12" t="s">
        <v>234</v>
      </c>
      <c r="G600" s="140">
        <v>50204010</v>
      </c>
      <c r="H600" s="14">
        <v>26780</v>
      </c>
    </row>
    <row r="601" spans="1:9" x14ac:dyDescent="0.2">
      <c r="E601" s="12" t="s">
        <v>571</v>
      </c>
      <c r="G601" s="140">
        <v>10104040</v>
      </c>
      <c r="I601" s="14">
        <v>26244.400000000001</v>
      </c>
    </row>
    <row r="602" spans="1:9" x14ac:dyDescent="0.2">
      <c r="E602" s="12" t="s">
        <v>125</v>
      </c>
      <c r="G602" s="140">
        <v>20201010</v>
      </c>
      <c r="I602" s="14">
        <v>535.6</v>
      </c>
    </row>
    <row r="603" spans="1:9" x14ac:dyDescent="0.2">
      <c r="F603" s="12" t="s">
        <v>2747</v>
      </c>
    </row>
    <row r="605" spans="1:9" x14ac:dyDescent="0.2">
      <c r="A605" s="12" t="s">
        <v>569</v>
      </c>
      <c r="B605" s="12" t="s">
        <v>2716</v>
      </c>
      <c r="C605" s="13" t="s">
        <v>2746</v>
      </c>
      <c r="D605" s="12" t="s">
        <v>903</v>
      </c>
      <c r="G605" s="140">
        <v>50213040</v>
      </c>
      <c r="H605" s="14">
        <v>5970</v>
      </c>
    </row>
    <row r="606" spans="1:9" x14ac:dyDescent="0.2">
      <c r="E606" s="12" t="s">
        <v>571</v>
      </c>
      <c r="G606" s="140">
        <v>10104040</v>
      </c>
      <c r="I606" s="14">
        <v>5850.6</v>
      </c>
    </row>
    <row r="607" spans="1:9" x14ac:dyDescent="0.2">
      <c r="E607" s="12" t="s">
        <v>125</v>
      </c>
      <c r="G607" s="140">
        <v>20201010</v>
      </c>
      <c r="I607" s="14">
        <v>119.4</v>
      </c>
    </row>
    <row r="608" spans="1:9" x14ac:dyDescent="0.2">
      <c r="F608" s="12" t="s">
        <v>2745</v>
      </c>
    </row>
    <row r="610" spans="1:9" x14ac:dyDescent="0.2">
      <c r="A610" s="12" t="s">
        <v>569</v>
      </c>
      <c r="B610" s="12" t="s">
        <v>2716</v>
      </c>
      <c r="C610" s="13" t="s">
        <v>2744</v>
      </c>
      <c r="D610" s="12" t="s">
        <v>903</v>
      </c>
      <c r="G610" s="140">
        <v>50213040</v>
      </c>
      <c r="H610" s="14">
        <v>9130</v>
      </c>
    </row>
    <row r="611" spans="1:9" x14ac:dyDescent="0.2">
      <c r="E611" s="12" t="s">
        <v>571</v>
      </c>
      <c r="G611" s="140">
        <v>10104040</v>
      </c>
      <c r="I611" s="14">
        <v>8640.89</v>
      </c>
    </row>
    <row r="612" spans="1:9" x14ac:dyDescent="0.2">
      <c r="E612" s="12" t="s">
        <v>125</v>
      </c>
      <c r="G612" s="140">
        <v>20201010</v>
      </c>
      <c r="I612" s="14">
        <v>489.11</v>
      </c>
    </row>
    <row r="613" spans="1:9" x14ac:dyDescent="0.2">
      <c r="F613" s="12" t="s">
        <v>2743</v>
      </c>
    </row>
    <row r="615" spans="1:9" x14ac:dyDescent="0.2">
      <c r="A615" s="12" t="s">
        <v>569</v>
      </c>
      <c r="B615" s="12" t="s">
        <v>2716</v>
      </c>
      <c r="C615" s="13" t="s">
        <v>2742</v>
      </c>
      <c r="D615" s="12" t="s">
        <v>2085</v>
      </c>
      <c r="G615" s="140">
        <v>50203220</v>
      </c>
      <c r="H615" s="14">
        <v>52800</v>
      </c>
    </row>
    <row r="616" spans="1:9" x14ac:dyDescent="0.2">
      <c r="E616" s="12" t="s">
        <v>571</v>
      </c>
      <c r="G616" s="140">
        <v>10104040</v>
      </c>
      <c r="I616" s="14">
        <v>49971.43</v>
      </c>
    </row>
    <row r="617" spans="1:9" x14ac:dyDescent="0.2">
      <c r="E617" s="12" t="s">
        <v>125</v>
      </c>
      <c r="G617" s="140">
        <v>20201010</v>
      </c>
      <c r="I617" s="14">
        <v>2828.57</v>
      </c>
    </row>
    <row r="618" spans="1:9" x14ac:dyDescent="0.2">
      <c r="F618" s="12" t="s">
        <v>2741</v>
      </c>
    </row>
    <row r="620" spans="1:9" x14ac:dyDescent="0.2">
      <c r="A620" s="12" t="s">
        <v>569</v>
      </c>
      <c r="B620" s="12" t="s">
        <v>2716</v>
      </c>
      <c r="C620" s="13" t="s">
        <v>2740</v>
      </c>
      <c r="D620" s="12" t="s">
        <v>680</v>
      </c>
      <c r="G620" s="140">
        <v>50299990</v>
      </c>
      <c r="H620" s="14">
        <v>15750</v>
      </c>
    </row>
    <row r="621" spans="1:9" x14ac:dyDescent="0.2">
      <c r="E621" s="12" t="s">
        <v>571</v>
      </c>
      <c r="G621" s="140">
        <v>10104040</v>
      </c>
      <c r="I621" s="14">
        <v>15277.5</v>
      </c>
    </row>
    <row r="622" spans="1:9" x14ac:dyDescent="0.2">
      <c r="E622" s="12" t="s">
        <v>125</v>
      </c>
      <c r="G622" s="140">
        <v>20201010</v>
      </c>
      <c r="I622" s="14">
        <v>472.5</v>
      </c>
    </row>
    <row r="623" spans="1:9" x14ac:dyDescent="0.2">
      <c r="F623" s="12" t="s">
        <v>2739</v>
      </c>
    </row>
    <row r="625" spans="1:9" x14ac:dyDescent="0.2">
      <c r="A625" s="12" t="s">
        <v>569</v>
      </c>
      <c r="B625" s="12" t="s">
        <v>2716</v>
      </c>
      <c r="C625" s="13" t="s">
        <v>2738</v>
      </c>
      <c r="D625" s="12" t="s">
        <v>903</v>
      </c>
      <c r="G625" s="140">
        <v>50213040</v>
      </c>
      <c r="H625" s="14">
        <v>13603</v>
      </c>
    </row>
    <row r="626" spans="1:9" x14ac:dyDescent="0.2">
      <c r="E626" s="12" t="s">
        <v>571</v>
      </c>
      <c r="G626" s="140">
        <v>10104040</v>
      </c>
      <c r="I626" s="14">
        <v>12874.26</v>
      </c>
    </row>
    <row r="627" spans="1:9" x14ac:dyDescent="0.2">
      <c r="E627" s="12" t="s">
        <v>125</v>
      </c>
      <c r="G627" s="140">
        <v>20201010</v>
      </c>
      <c r="I627" s="14">
        <v>728.74</v>
      </c>
    </row>
    <row r="628" spans="1:9" x14ac:dyDescent="0.2">
      <c r="F628" s="12" t="s">
        <v>2737</v>
      </c>
    </row>
    <row r="630" spans="1:9" x14ac:dyDescent="0.2">
      <c r="A630" s="12" t="s">
        <v>569</v>
      </c>
      <c r="B630" s="12" t="s">
        <v>2716</v>
      </c>
      <c r="C630" s="13" t="s">
        <v>2736</v>
      </c>
      <c r="D630" s="12" t="s">
        <v>903</v>
      </c>
      <c r="G630" s="140">
        <v>50213040</v>
      </c>
      <c r="H630" s="14">
        <v>14647</v>
      </c>
    </row>
    <row r="631" spans="1:9" x14ac:dyDescent="0.2">
      <c r="E631" s="12" t="s">
        <v>571</v>
      </c>
      <c r="G631" s="140">
        <v>10104040</v>
      </c>
      <c r="I631" s="14">
        <v>13862.34</v>
      </c>
    </row>
    <row r="632" spans="1:9" x14ac:dyDescent="0.2">
      <c r="E632" s="12" t="s">
        <v>125</v>
      </c>
      <c r="G632" s="140">
        <v>20201010</v>
      </c>
      <c r="I632" s="14">
        <v>784.66</v>
      </c>
    </row>
    <row r="633" spans="1:9" x14ac:dyDescent="0.2">
      <c r="F633" s="12" t="s">
        <v>2735</v>
      </c>
    </row>
    <row r="635" spans="1:9" x14ac:dyDescent="0.2">
      <c r="A635" s="12" t="s">
        <v>569</v>
      </c>
      <c r="B635" s="12" t="s">
        <v>2716</v>
      </c>
      <c r="C635" s="13" t="s">
        <v>2734</v>
      </c>
      <c r="D635" s="12" t="s">
        <v>680</v>
      </c>
      <c r="G635" s="140">
        <v>50299990</v>
      </c>
      <c r="H635" s="14">
        <v>23030</v>
      </c>
    </row>
    <row r="636" spans="1:9" x14ac:dyDescent="0.2">
      <c r="E636" s="12" t="s">
        <v>571</v>
      </c>
      <c r="G636" s="140">
        <v>10104040</v>
      </c>
      <c r="I636" s="14">
        <v>22339.1</v>
      </c>
    </row>
    <row r="637" spans="1:9" x14ac:dyDescent="0.2">
      <c r="E637" s="12" t="s">
        <v>125</v>
      </c>
      <c r="G637" s="140">
        <v>20201010</v>
      </c>
      <c r="I637" s="14">
        <v>690.9</v>
      </c>
    </row>
    <row r="638" spans="1:9" x14ac:dyDescent="0.2">
      <c r="F638" s="12" t="s">
        <v>2733</v>
      </c>
    </row>
    <row r="640" spans="1:9" x14ac:dyDescent="0.2">
      <c r="A640" s="12" t="s">
        <v>569</v>
      </c>
      <c r="B640" s="12" t="s">
        <v>2716</v>
      </c>
      <c r="C640" s="13" t="s">
        <v>2732</v>
      </c>
      <c r="D640" s="12" t="s">
        <v>680</v>
      </c>
      <c r="G640" s="140">
        <v>50299990</v>
      </c>
      <c r="H640" s="14">
        <v>17100</v>
      </c>
    </row>
    <row r="641" spans="1:9" x14ac:dyDescent="0.2">
      <c r="E641" s="12" t="s">
        <v>571</v>
      </c>
      <c r="G641" s="140">
        <v>10104040</v>
      </c>
      <c r="I641" s="14">
        <v>16587</v>
      </c>
    </row>
    <row r="642" spans="1:9" x14ac:dyDescent="0.2">
      <c r="E642" s="12" t="s">
        <v>125</v>
      </c>
      <c r="G642" s="140">
        <v>20201010</v>
      </c>
      <c r="I642" s="14">
        <v>513</v>
      </c>
    </row>
    <row r="643" spans="1:9" x14ac:dyDescent="0.2">
      <c r="F643" s="12" t="s">
        <v>2731</v>
      </c>
    </row>
    <row r="645" spans="1:9" x14ac:dyDescent="0.2">
      <c r="A645" s="12" t="s">
        <v>569</v>
      </c>
      <c r="B645" s="12" t="s">
        <v>2716</v>
      </c>
      <c r="C645" s="13" t="s">
        <v>2730</v>
      </c>
      <c r="D645" s="12" t="s">
        <v>255</v>
      </c>
      <c r="G645" s="140">
        <v>50212030</v>
      </c>
      <c r="H645" s="14">
        <v>637031.68000000005</v>
      </c>
    </row>
    <row r="646" spans="1:9" x14ac:dyDescent="0.2">
      <c r="E646" s="12" t="s">
        <v>571</v>
      </c>
      <c r="G646" s="140">
        <v>10104040</v>
      </c>
      <c r="I646" s="14">
        <v>634802.06999999995</v>
      </c>
    </row>
    <row r="647" spans="1:9" x14ac:dyDescent="0.2">
      <c r="E647" s="12" t="s">
        <v>125</v>
      </c>
      <c r="G647" s="140">
        <v>20201010</v>
      </c>
      <c r="I647" s="14">
        <v>2229.61</v>
      </c>
    </row>
    <row r="648" spans="1:9" x14ac:dyDescent="0.2">
      <c r="F648" s="12" t="s">
        <v>2729</v>
      </c>
    </row>
    <row r="650" spans="1:9" x14ac:dyDescent="0.2">
      <c r="A650" s="12" t="s">
        <v>569</v>
      </c>
      <c r="B650" s="12" t="s">
        <v>2716</v>
      </c>
      <c r="C650" s="13" t="s">
        <v>2728</v>
      </c>
      <c r="D650" s="12" t="s">
        <v>253</v>
      </c>
      <c r="G650" s="140">
        <v>50212020</v>
      </c>
      <c r="H650" s="14">
        <v>111046.23</v>
      </c>
    </row>
    <row r="651" spans="1:9" x14ac:dyDescent="0.2">
      <c r="E651" s="12" t="s">
        <v>571</v>
      </c>
      <c r="G651" s="140">
        <v>10104040</v>
      </c>
      <c r="I651" s="14">
        <v>110657.57</v>
      </c>
    </row>
    <row r="652" spans="1:9" x14ac:dyDescent="0.2">
      <c r="E652" s="12" t="s">
        <v>125</v>
      </c>
      <c r="G652" s="140">
        <v>20201010</v>
      </c>
      <c r="I652" s="14">
        <v>388.66</v>
      </c>
    </row>
    <row r="653" spans="1:9" x14ac:dyDescent="0.2">
      <c r="F653" s="12" t="s">
        <v>2727</v>
      </c>
    </row>
    <row r="655" spans="1:9" x14ac:dyDescent="0.2">
      <c r="A655" s="12" t="s">
        <v>569</v>
      </c>
      <c r="B655" s="12" t="s">
        <v>2716</v>
      </c>
      <c r="C655" s="13" t="s">
        <v>2726</v>
      </c>
      <c r="D655" s="12" t="s">
        <v>253</v>
      </c>
      <c r="G655" s="140">
        <v>50212020</v>
      </c>
      <c r="H655" s="14">
        <v>111046.23</v>
      </c>
    </row>
    <row r="656" spans="1:9" x14ac:dyDescent="0.2">
      <c r="E656" s="12" t="s">
        <v>571</v>
      </c>
      <c r="G656" s="140">
        <v>10104040</v>
      </c>
      <c r="I656" s="14">
        <v>110657.57</v>
      </c>
    </row>
    <row r="657" spans="1:9" x14ac:dyDescent="0.2">
      <c r="E657" s="12" t="s">
        <v>125</v>
      </c>
      <c r="G657" s="140">
        <v>20201010</v>
      </c>
      <c r="I657" s="14">
        <v>388.66</v>
      </c>
    </row>
    <row r="658" spans="1:9" x14ac:dyDescent="0.2">
      <c r="F658" s="12" t="s">
        <v>2725</v>
      </c>
    </row>
    <row r="660" spans="1:9" x14ac:dyDescent="0.2">
      <c r="A660" s="12" t="s">
        <v>569</v>
      </c>
      <c r="B660" s="12" t="s">
        <v>2716</v>
      </c>
      <c r="C660" s="13" t="s">
        <v>2724</v>
      </c>
      <c r="D660" s="12" t="s">
        <v>903</v>
      </c>
      <c r="G660" s="140">
        <v>50213040</v>
      </c>
      <c r="H660" s="14">
        <v>7804</v>
      </c>
    </row>
    <row r="661" spans="1:9" x14ac:dyDescent="0.2">
      <c r="E661" s="12" t="s">
        <v>571</v>
      </c>
      <c r="G661" s="140">
        <v>10104040</v>
      </c>
      <c r="I661" s="14">
        <v>7385.93</v>
      </c>
    </row>
    <row r="662" spans="1:9" x14ac:dyDescent="0.2">
      <c r="E662" s="12" t="s">
        <v>125</v>
      </c>
      <c r="G662" s="140">
        <v>20201010</v>
      </c>
      <c r="I662" s="14">
        <v>418.07</v>
      </c>
    </row>
    <row r="663" spans="1:9" x14ac:dyDescent="0.2">
      <c r="F663" s="12" t="s">
        <v>2723</v>
      </c>
    </row>
    <row r="665" spans="1:9" x14ac:dyDescent="0.2">
      <c r="A665" s="12" t="s">
        <v>569</v>
      </c>
      <c r="B665" s="12" t="s">
        <v>2716</v>
      </c>
      <c r="C665" s="13" t="s">
        <v>2722</v>
      </c>
      <c r="D665" s="12" t="s">
        <v>903</v>
      </c>
      <c r="G665" s="140">
        <v>50213040</v>
      </c>
      <c r="H665" s="14">
        <v>3833.15</v>
      </c>
    </row>
    <row r="666" spans="1:9" x14ac:dyDescent="0.2">
      <c r="E666" s="12" t="s">
        <v>571</v>
      </c>
      <c r="G666" s="140">
        <v>10104040</v>
      </c>
      <c r="I666" s="14">
        <v>3627.81</v>
      </c>
    </row>
    <row r="667" spans="1:9" x14ac:dyDescent="0.2">
      <c r="E667" s="12" t="s">
        <v>125</v>
      </c>
      <c r="G667" s="140">
        <v>20201010</v>
      </c>
      <c r="I667" s="14">
        <v>205.34</v>
      </c>
    </row>
    <row r="668" spans="1:9" x14ac:dyDescent="0.2">
      <c r="F668" s="12" t="s">
        <v>2721</v>
      </c>
    </row>
    <row r="670" spans="1:9" x14ac:dyDescent="0.2">
      <c r="A670" s="12" t="s">
        <v>569</v>
      </c>
      <c r="B670" s="12" t="s">
        <v>2716</v>
      </c>
      <c r="C670" s="13" t="s">
        <v>2720</v>
      </c>
      <c r="D670" s="12" t="s">
        <v>903</v>
      </c>
      <c r="G670" s="140">
        <v>50213040</v>
      </c>
      <c r="H670" s="14">
        <v>27860</v>
      </c>
    </row>
    <row r="671" spans="1:9" x14ac:dyDescent="0.2">
      <c r="E671" s="12" t="s">
        <v>571</v>
      </c>
      <c r="G671" s="140">
        <v>10104040</v>
      </c>
      <c r="I671" s="14">
        <v>26367.5</v>
      </c>
    </row>
    <row r="672" spans="1:9" x14ac:dyDescent="0.2">
      <c r="E672" s="12" t="s">
        <v>125</v>
      </c>
      <c r="G672" s="140">
        <v>20201010</v>
      </c>
      <c r="I672" s="14">
        <v>1492.5</v>
      </c>
    </row>
    <row r="673" spans="1:9" x14ac:dyDescent="0.2">
      <c r="F673" s="12" t="s">
        <v>2719</v>
      </c>
    </row>
    <row r="675" spans="1:9" x14ac:dyDescent="0.2">
      <c r="A675" s="12" t="s">
        <v>569</v>
      </c>
      <c r="B675" s="12" t="s">
        <v>2716</v>
      </c>
      <c r="C675" s="13" t="s">
        <v>2718</v>
      </c>
      <c r="D675" s="12" t="s">
        <v>232</v>
      </c>
      <c r="G675" s="140">
        <v>50203990</v>
      </c>
      <c r="H675" s="14">
        <v>11000</v>
      </c>
    </row>
    <row r="676" spans="1:9" x14ac:dyDescent="0.2">
      <c r="E676" s="12" t="s">
        <v>571</v>
      </c>
      <c r="G676" s="140">
        <v>10104040</v>
      </c>
      <c r="I676" s="14">
        <v>10410.719999999999</v>
      </c>
    </row>
    <row r="677" spans="1:9" x14ac:dyDescent="0.2">
      <c r="E677" s="12" t="s">
        <v>125</v>
      </c>
      <c r="G677" s="140">
        <v>20201010</v>
      </c>
      <c r="I677" s="14">
        <v>589.28</v>
      </c>
    </row>
    <row r="678" spans="1:9" x14ac:dyDescent="0.2">
      <c r="F678" s="12" t="s">
        <v>2717</v>
      </c>
    </row>
    <row r="680" spans="1:9" x14ac:dyDescent="0.2">
      <c r="A680" s="12" t="s">
        <v>569</v>
      </c>
      <c r="B680" s="12" t="s">
        <v>2716</v>
      </c>
      <c r="C680" s="13" t="s">
        <v>2715</v>
      </c>
      <c r="D680" s="12" t="s">
        <v>234</v>
      </c>
      <c r="G680" s="140">
        <v>50204010</v>
      </c>
      <c r="H680" s="14">
        <v>25940</v>
      </c>
    </row>
    <row r="681" spans="1:9" x14ac:dyDescent="0.2">
      <c r="E681" s="12" t="s">
        <v>571</v>
      </c>
      <c r="G681" s="140">
        <v>10104040</v>
      </c>
      <c r="I681" s="14">
        <v>25421.200000000001</v>
      </c>
    </row>
    <row r="682" spans="1:9" x14ac:dyDescent="0.2">
      <c r="E682" s="12" t="s">
        <v>125</v>
      </c>
      <c r="G682" s="140">
        <v>20201010</v>
      </c>
      <c r="I682" s="14">
        <v>518.79999999999995</v>
      </c>
    </row>
    <row r="683" spans="1:9" x14ac:dyDescent="0.2">
      <c r="F683" s="12" t="s">
        <v>2714</v>
      </c>
    </row>
    <row r="685" spans="1:9" x14ac:dyDescent="0.2">
      <c r="A685" s="12" t="s">
        <v>569</v>
      </c>
      <c r="B685" s="12" t="s">
        <v>901</v>
      </c>
      <c r="C685" s="13" t="s">
        <v>2713</v>
      </c>
      <c r="D685" s="12" t="s">
        <v>205</v>
      </c>
      <c r="G685" s="140">
        <v>50201010</v>
      </c>
      <c r="H685" s="14">
        <v>7500</v>
      </c>
    </row>
    <row r="686" spans="1:9" x14ac:dyDescent="0.2">
      <c r="E686" s="12" t="s">
        <v>571</v>
      </c>
      <c r="G686" s="140">
        <v>10104040</v>
      </c>
      <c r="I686" s="14">
        <v>7500</v>
      </c>
    </row>
    <row r="687" spans="1:9" x14ac:dyDescent="0.2">
      <c r="F687" s="12" t="s">
        <v>2712</v>
      </c>
    </row>
    <row r="689" spans="1:9" x14ac:dyDescent="0.2">
      <c r="A689" s="12" t="s">
        <v>569</v>
      </c>
      <c r="B689" s="12" t="s">
        <v>901</v>
      </c>
      <c r="C689" s="13" t="s">
        <v>2711</v>
      </c>
      <c r="D689" s="12" t="s">
        <v>205</v>
      </c>
      <c r="G689" s="140">
        <v>50201010</v>
      </c>
      <c r="H689" s="14">
        <v>5845</v>
      </c>
    </row>
    <row r="690" spans="1:9" x14ac:dyDescent="0.2">
      <c r="E690" s="12" t="s">
        <v>571</v>
      </c>
      <c r="G690" s="140">
        <v>10104040</v>
      </c>
      <c r="I690" s="14">
        <v>5845</v>
      </c>
    </row>
    <row r="691" spans="1:9" x14ac:dyDescent="0.2">
      <c r="F691" s="12" t="s">
        <v>2710</v>
      </c>
    </row>
    <row r="693" spans="1:9" x14ac:dyDescent="0.2">
      <c r="A693" s="12" t="s">
        <v>569</v>
      </c>
      <c r="B693" s="12" t="s">
        <v>901</v>
      </c>
      <c r="C693" s="13" t="s">
        <v>2709</v>
      </c>
      <c r="D693" s="12" t="s">
        <v>205</v>
      </c>
      <c r="G693" s="140">
        <v>50201010</v>
      </c>
      <c r="H693" s="14">
        <v>1350</v>
      </c>
    </row>
    <row r="694" spans="1:9" x14ac:dyDescent="0.2">
      <c r="E694" s="12" t="s">
        <v>571</v>
      </c>
      <c r="G694" s="140">
        <v>10104040</v>
      </c>
      <c r="I694" s="14">
        <v>1350</v>
      </c>
    </row>
    <row r="695" spans="1:9" x14ac:dyDescent="0.2">
      <c r="F695" s="12" t="s">
        <v>2708</v>
      </c>
    </row>
    <row r="697" spans="1:9" x14ac:dyDescent="0.2">
      <c r="A697" s="12" t="s">
        <v>569</v>
      </c>
      <c r="B697" s="12" t="s">
        <v>901</v>
      </c>
      <c r="C697" s="13" t="s">
        <v>2707</v>
      </c>
      <c r="D697" s="12" t="s">
        <v>205</v>
      </c>
      <c r="G697" s="140">
        <v>50201010</v>
      </c>
      <c r="H697" s="14">
        <v>6000</v>
      </c>
    </row>
    <row r="698" spans="1:9" x14ac:dyDescent="0.2">
      <c r="E698" s="12" t="s">
        <v>571</v>
      </c>
      <c r="G698" s="140">
        <v>10104040</v>
      </c>
      <c r="I698" s="14">
        <v>6000</v>
      </c>
    </row>
    <row r="699" spans="1:9" x14ac:dyDescent="0.2">
      <c r="F699" s="12" t="s">
        <v>2706</v>
      </c>
    </row>
    <row r="701" spans="1:9" x14ac:dyDescent="0.2">
      <c r="A701" s="12" t="s">
        <v>569</v>
      </c>
      <c r="B701" s="12" t="s">
        <v>901</v>
      </c>
      <c r="C701" s="13" t="s">
        <v>2705</v>
      </c>
      <c r="D701" s="12" t="s">
        <v>2332</v>
      </c>
      <c r="G701" s="140">
        <v>50102130</v>
      </c>
      <c r="H701" s="14">
        <v>35367.49</v>
      </c>
    </row>
    <row r="702" spans="1:9" x14ac:dyDescent="0.2">
      <c r="E702" s="12" t="s">
        <v>571</v>
      </c>
      <c r="G702" s="140">
        <v>10104040</v>
      </c>
      <c r="I702" s="14">
        <v>35367.49</v>
      </c>
    </row>
    <row r="703" spans="1:9" x14ac:dyDescent="0.2">
      <c r="F703" s="12" t="s">
        <v>2704</v>
      </c>
    </row>
    <row r="705" spans="1:9" x14ac:dyDescent="0.2">
      <c r="A705" s="12" t="s">
        <v>569</v>
      </c>
      <c r="B705" s="12" t="s">
        <v>901</v>
      </c>
      <c r="C705" s="13" t="s">
        <v>2703</v>
      </c>
      <c r="D705" s="12" t="s">
        <v>2332</v>
      </c>
      <c r="G705" s="140">
        <v>50102130</v>
      </c>
      <c r="H705" s="14">
        <v>11392.76</v>
      </c>
    </row>
    <row r="706" spans="1:9" x14ac:dyDescent="0.2">
      <c r="E706" s="12" t="s">
        <v>571</v>
      </c>
      <c r="G706" s="140">
        <v>10104040</v>
      </c>
      <c r="I706" s="14">
        <v>8544.57</v>
      </c>
    </row>
    <row r="707" spans="1:9" x14ac:dyDescent="0.2">
      <c r="E707" s="12" t="s">
        <v>125</v>
      </c>
      <c r="G707" s="140">
        <v>20201010</v>
      </c>
      <c r="I707" s="14">
        <v>2848.19</v>
      </c>
    </row>
    <row r="708" spans="1:9" x14ac:dyDescent="0.2">
      <c r="F708" s="12" t="s">
        <v>2702</v>
      </c>
    </row>
    <row r="710" spans="1:9" x14ac:dyDescent="0.2">
      <c r="A710" s="12" t="s">
        <v>569</v>
      </c>
      <c r="B710" s="12" t="s">
        <v>901</v>
      </c>
      <c r="C710" s="13" t="s">
        <v>2701</v>
      </c>
      <c r="D710" s="12" t="s">
        <v>2332</v>
      </c>
      <c r="G710" s="140">
        <v>50102130</v>
      </c>
      <c r="H710" s="14">
        <v>20971.919999999998</v>
      </c>
    </row>
    <row r="711" spans="1:9" x14ac:dyDescent="0.2">
      <c r="E711" s="12" t="s">
        <v>571</v>
      </c>
      <c r="G711" s="140">
        <v>10104040</v>
      </c>
      <c r="I711" s="14">
        <v>15728.94</v>
      </c>
    </row>
    <row r="712" spans="1:9" x14ac:dyDescent="0.2">
      <c r="E712" s="12" t="s">
        <v>125</v>
      </c>
      <c r="G712" s="140">
        <v>20201010</v>
      </c>
      <c r="I712" s="14">
        <v>5242.98</v>
      </c>
    </row>
    <row r="713" spans="1:9" x14ac:dyDescent="0.2">
      <c r="F713" s="12" t="s">
        <v>2700</v>
      </c>
    </row>
    <row r="715" spans="1:9" x14ac:dyDescent="0.2">
      <c r="A715" s="12" t="s">
        <v>569</v>
      </c>
      <c r="B715" s="12" t="s">
        <v>901</v>
      </c>
      <c r="C715" s="13" t="s">
        <v>2699</v>
      </c>
      <c r="D715" s="12" t="s">
        <v>2332</v>
      </c>
      <c r="G715" s="140">
        <v>50102130</v>
      </c>
      <c r="H715" s="14">
        <v>5094.21</v>
      </c>
    </row>
    <row r="716" spans="1:9" x14ac:dyDescent="0.2">
      <c r="E716" s="12" t="s">
        <v>571</v>
      </c>
      <c r="G716" s="140">
        <v>10104040</v>
      </c>
      <c r="I716" s="14">
        <v>3820.66</v>
      </c>
    </row>
    <row r="717" spans="1:9" x14ac:dyDescent="0.2">
      <c r="E717" s="12" t="s">
        <v>125</v>
      </c>
      <c r="G717" s="140">
        <v>20201010</v>
      </c>
      <c r="I717" s="14">
        <v>1273.55</v>
      </c>
    </row>
    <row r="718" spans="1:9" x14ac:dyDescent="0.2">
      <c r="F718" s="12" t="s">
        <v>2698</v>
      </c>
    </row>
    <row r="720" spans="1:9" x14ac:dyDescent="0.2">
      <c r="A720" s="12" t="s">
        <v>569</v>
      </c>
      <c r="B720" s="12" t="s">
        <v>901</v>
      </c>
      <c r="C720" s="13" t="s">
        <v>2697</v>
      </c>
      <c r="D720" s="12" t="s">
        <v>123</v>
      </c>
      <c r="G720" s="140">
        <v>20101020</v>
      </c>
      <c r="H720" s="14">
        <v>147950</v>
      </c>
    </row>
    <row r="721" spans="1:9" x14ac:dyDescent="0.2">
      <c r="E721" s="12" t="s">
        <v>571</v>
      </c>
      <c r="G721" s="140">
        <v>10104040</v>
      </c>
      <c r="I721" s="14">
        <v>147950</v>
      </c>
    </row>
    <row r="722" spans="1:9" x14ac:dyDescent="0.2">
      <c r="F722" s="12" t="s">
        <v>2696</v>
      </c>
    </row>
    <row r="724" spans="1:9" x14ac:dyDescent="0.2">
      <c r="A724" s="12" t="s">
        <v>569</v>
      </c>
      <c r="B724" s="12" t="s">
        <v>901</v>
      </c>
      <c r="C724" s="13" t="s">
        <v>2695</v>
      </c>
      <c r="D724" s="12" t="s">
        <v>180</v>
      </c>
      <c r="G724" s="140">
        <v>50102020</v>
      </c>
      <c r="H724" s="14">
        <v>36000</v>
      </c>
    </row>
    <row r="725" spans="1:9" x14ac:dyDescent="0.2">
      <c r="D725" s="12" t="s">
        <v>2669</v>
      </c>
      <c r="G725" s="140">
        <v>50102030</v>
      </c>
      <c r="H725" s="14">
        <v>36000</v>
      </c>
    </row>
    <row r="726" spans="1:9" x14ac:dyDescent="0.2">
      <c r="E726" s="12" t="s">
        <v>571</v>
      </c>
      <c r="G726" s="140">
        <v>10104040</v>
      </c>
      <c r="I726" s="14">
        <v>72000</v>
      </c>
    </row>
    <row r="727" spans="1:9" x14ac:dyDescent="0.2">
      <c r="F727" s="12" t="s">
        <v>2694</v>
      </c>
    </row>
    <row r="729" spans="1:9" x14ac:dyDescent="0.2">
      <c r="A729" s="12" t="s">
        <v>569</v>
      </c>
      <c r="B729" s="12" t="s">
        <v>901</v>
      </c>
      <c r="C729" s="13" t="s">
        <v>2693</v>
      </c>
      <c r="D729" s="12" t="s">
        <v>251</v>
      </c>
      <c r="G729" s="140">
        <v>50211990</v>
      </c>
      <c r="H729" s="14">
        <v>18251</v>
      </c>
    </row>
    <row r="730" spans="1:9" x14ac:dyDescent="0.2">
      <c r="E730" s="12" t="s">
        <v>571</v>
      </c>
      <c r="G730" s="140">
        <v>10104040</v>
      </c>
      <c r="I730" s="14">
        <v>8724.5</v>
      </c>
    </row>
    <row r="731" spans="1:9" x14ac:dyDescent="0.2">
      <c r="E731" s="12" t="s">
        <v>123</v>
      </c>
      <c r="G731" s="140">
        <v>20101020</v>
      </c>
      <c r="I731" s="14">
        <v>8724.5</v>
      </c>
    </row>
    <row r="732" spans="1:9" x14ac:dyDescent="0.2">
      <c r="E732" s="12" t="s">
        <v>139</v>
      </c>
      <c r="G732" s="140">
        <v>20201040</v>
      </c>
      <c r="I732" s="14">
        <v>432</v>
      </c>
    </row>
    <row r="733" spans="1:9" x14ac:dyDescent="0.2">
      <c r="E733" s="12" t="s">
        <v>151</v>
      </c>
      <c r="G733" s="140">
        <v>29999990</v>
      </c>
      <c r="I733" s="14">
        <v>370</v>
      </c>
    </row>
    <row r="734" spans="1:9" x14ac:dyDescent="0.2">
      <c r="F734" s="12" t="s">
        <v>2692</v>
      </c>
    </row>
    <row r="736" spans="1:9" x14ac:dyDescent="0.2">
      <c r="A736" s="12" t="s">
        <v>569</v>
      </c>
      <c r="B736" s="12" t="s">
        <v>901</v>
      </c>
      <c r="C736" s="13" t="s">
        <v>2691</v>
      </c>
      <c r="D736" s="12" t="s">
        <v>2417</v>
      </c>
      <c r="G736" s="140">
        <v>20201020</v>
      </c>
      <c r="H736" s="14">
        <v>54620.82</v>
      </c>
    </row>
    <row r="737" spans="1:9" x14ac:dyDescent="0.2">
      <c r="E737" s="12" t="s">
        <v>571</v>
      </c>
      <c r="G737" s="140">
        <v>10104040</v>
      </c>
      <c r="I737" s="14">
        <v>54620.82</v>
      </c>
    </row>
    <row r="738" spans="1:9" x14ac:dyDescent="0.2">
      <c r="F738" s="12" t="s">
        <v>2690</v>
      </c>
    </row>
    <row r="740" spans="1:9" x14ac:dyDescent="0.2">
      <c r="A740" s="12" t="s">
        <v>569</v>
      </c>
      <c r="B740" s="12" t="s">
        <v>901</v>
      </c>
      <c r="C740" s="13" t="s">
        <v>2689</v>
      </c>
      <c r="D740" s="12" t="s">
        <v>180</v>
      </c>
      <c r="G740" s="140">
        <v>50102020</v>
      </c>
      <c r="H740" s="14">
        <v>17500</v>
      </c>
    </row>
    <row r="741" spans="1:9" x14ac:dyDescent="0.2">
      <c r="D741" s="12" t="s">
        <v>2669</v>
      </c>
      <c r="G741" s="140">
        <v>50102030</v>
      </c>
      <c r="H741" s="14">
        <v>17500</v>
      </c>
    </row>
    <row r="742" spans="1:9" x14ac:dyDescent="0.2">
      <c r="E742" s="12" t="s">
        <v>571</v>
      </c>
      <c r="G742" s="140">
        <v>10104040</v>
      </c>
      <c r="I742" s="14">
        <v>35000</v>
      </c>
    </row>
    <row r="743" spans="1:9" x14ac:dyDescent="0.2">
      <c r="F743" s="12" t="s">
        <v>2688</v>
      </c>
    </row>
    <row r="745" spans="1:9" x14ac:dyDescent="0.2">
      <c r="A745" s="12" t="s">
        <v>569</v>
      </c>
      <c r="B745" s="12" t="s">
        <v>901</v>
      </c>
      <c r="C745" s="13" t="s">
        <v>2687</v>
      </c>
      <c r="D745" s="12" t="s">
        <v>2332</v>
      </c>
      <c r="G745" s="140">
        <v>50102130</v>
      </c>
      <c r="H745" s="14">
        <v>12635.61</v>
      </c>
    </row>
    <row r="746" spans="1:9" x14ac:dyDescent="0.2">
      <c r="E746" s="12" t="s">
        <v>571</v>
      </c>
      <c r="G746" s="140">
        <v>10104040</v>
      </c>
      <c r="I746" s="14">
        <v>8844.93</v>
      </c>
    </row>
    <row r="747" spans="1:9" x14ac:dyDescent="0.2">
      <c r="E747" s="12" t="s">
        <v>125</v>
      </c>
      <c r="G747" s="140">
        <v>20201010</v>
      </c>
      <c r="I747" s="14">
        <v>3790.68</v>
      </c>
    </row>
    <row r="748" spans="1:9" x14ac:dyDescent="0.2">
      <c r="F748" s="12" t="s">
        <v>2686</v>
      </c>
    </row>
    <row r="750" spans="1:9" x14ac:dyDescent="0.2">
      <c r="A750" s="12" t="s">
        <v>569</v>
      </c>
      <c r="B750" s="12" t="s">
        <v>901</v>
      </c>
      <c r="C750" s="13" t="s">
        <v>2685</v>
      </c>
      <c r="D750" s="12" t="s">
        <v>2332</v>
      </c>
      <c r="G750" s="140">
        <v>50102130</v>
      </c>
      <c r="H750" s="14">
        <v>20825.759999999998</v>
      </c>
    </row>
    <row r="751" spans="1:9" x14ac:dyDescent="0.2">
      <c r="E751" s="12" t="s">
        <v>571</v>
      </c>
      <c r="G751" s="140">
        <v>10104040</v>
      </c>
      <c r="I751" s="14">
        <v>14161.52</v>
      </c>
    </row>
    <row r="752" spans="1:9" x14ac:dyDescent="0.2">
      <c r="E752" s="12" t="s">
        <v>125</v>
      </c>
      <c r="G752" s="140">
        <v>20201010</v>
      </c>
      <c r="I752" s="14">
        <v>6664.24</v>
      </c>
    </row>
    <row r="753" spans="1:9" x14ac:dyDescent="0.2">
      <c r="F753" s="12" t="s">
        <v>2684</v>
      </c>
    </row>
    <row r="755" spans="1:9" x14ac:dyDescent="0.2">
      <c r="A755" s="12" t="s">
        <v>569</v>
      </c>
      <c r="B755" s="12" t="s">
        <v>901</v>
      </c>
      <c r="C755" s="13" t="s">
        <v>2683</v>
      </c>
      <c r="D755" s="12" t="s">
        <v>272</v>
      </c>
      <c r="G755" s="140">
        <v>50216010</v>
      </c>
      <c r="H755" s="14">
        <v>7198.64</v>
      </c>
    </row>
    <row r="756" spans="1:9" x14ac:dyDescent="0.2">
      <c r="E756" s="12" t="s">
        <v>571</v>
      </c>
      <c r="G756" s="140">
        <v>10104040</v>
      </c>
      <c r="I756" s="14">
        <v>7198.64</v>
      </c>
    </row>
    <row r="757" spans="1:9" x14ac:dyDescent="0.2">
      <c r="F757" s="12" t="s">
        <v>2682</v>
      </c>
    </row>
    <row r="759" spans="1:9" x14ac:dyDescent="0.2">
      <c r="A759" s="12" t="s">
        <v>569</v>
      </c>
      <c r="B759" s="12" t="s">
        <v>901</v>
      </c>
      <c r="C759" s="13" t="s">
        <v>2681</v>
      </c>
      <c r="D759" s="12" t="s">
        <v>2680</v>
      </c>
      <c r="G759" s="140">
        <v>50101010</v>
      </c>
      <c r="H759" s="14">
        <v>2722.27</v>
      </c>
    </row>
    <row r="760" spans="1:9" x14ac:dyDescent="0.2">
      <c r="E760" s="12" t="s">
        <v>571</v>
      </c>
      <c r="G760" s="140">
        <v>10104040</v>
      </c>
      <c r="I760" s="14">
        <v>2501.27</v>
      </c>
    </row>
    <row r="761" spans="1:9" x14ac:dyDescent="0.2">
      <c r="E761" s="12" t="s">
        <v>2417</v>
      </c>
      <c r="G761" s="140">
        <v>20201020</v>
      </c>
      <c r="I761" s="14">
        <v>221</v>
      </c>
    </row>
    <row r="762" spans="1:9" x14ac:dyDescent="0.2">
      <c r="F762" s="12" t="s">
        <v>2679</v>
      </c>
    </row>
    <row r="764" spans="1:9" x14ac:dyDescent="0.2">
      <c r="A764" s="12" t="s">
        <v>569</v>
      </c>
      <c r="B764" s="12" t="s">
        <v>901</v>
      </c>
      <c r="C764" s="13" t="s">
        <v>2678</v>
      </c>
      <c r="D764" s="12" t="s">
        <v>176</v>
      </c>
      <c r="G764" s="140">
        <v>50101020</v>
      </c>
      <c r="H764" s="14">
        <v>27870.97</v>
      </c>
    </row>
    <row r="765" spans="1:9" x14ac:dyDescent="0.2">
      <c r="D765" s="12" t="s">
        <v>2418</v>
      </c>
      <c r="G765" s="140">
        <v>50102010</v>
      </c>
      <c r="H765" s="14">
        <v>3870.97</v>
      </c>
    </row>
    <row r="766" spans="1:9" x14ac:dyDescent="0.2">
      <c r="E766" s="12" t="s">
        <v>571</v>
      </c>
      <c r="G766" s="140">
        <v>10104040</v>
      </c>
      <c r="I766" s="14">
        <v>12602.71</v>
      </c>
    </row>
    <row r="767" spans="1:9" x14ac:dyDescent="0.2">
      <c r="E767" s="12" t="s">
        <v>2417</v>
      </c>
      <c r="G767" s="140">
        <v>20201020</v>
      </c>
      <c r="I767" s="14">
        <v>2508.39</v>
      </c>
    </row>
    <row r="768" spans="1:9" x14ac:dyDescent="0.2">
      <c r="E768" s="12" t="s">
        <v>2315</v>
      </c>
      <c r="G768" s="140">
        <v>20201030</v>
      </c>
      <c r="I768" s="14">
        <v>500</v>
      </c>
    </row>
    <row r="769" spans="1:9" x14ac:dyDescent="0.2">
      <c r="E769" s="12" t="s">
        <v>139</v>
      </c>
      <c r="G769" s="140">
        <v>20201040</v>
      </c>
      <c r="I769" s="14">
        <v>216</v>
      </c>
    </row>
    <row r="770" spans="1:9" x14ac:dyDescent="0.2">
      <c r="E770" s="12" t="s">
        <v>151</v>
      </c>
      <c r="G770" s="140">
        <v>29999990</v>
      </c>
      <c r="I770" s="14">
        <v>760</v>
      </c>
    </row>
    <row r="771" spans="1:9" x14ac:dyDescent="0.2">
      <c r="E771" s="12" t="s">
        <v>251</v>
      </c>
      <c r="G771" s="140">
        <v>50211990</v>
      </c>
      <c r="I771" s="14">
        <v>15154.84</v>
      </c>
    </row>
    <row r="772" spans="1:9" x14ac:dyDescent="0.2">
      <c r="F772" s="12" t="s">
        <v>2677</v>
      </c>
    </row>
    <row r="774" spans="1:9" x14ac:dyDescent="0.2">
      <c r="A774" s="12" t="s">
        <v>569</v>
      </c>
      <c r="B774" s="12" t="s">
        <v>901</v>
      </c>
      <c r="C774" s="13" t="s">
        <v>2676</v>
      </c>
      <c r="D774" s="12" t="s">
        <v>2332</v>
      </c>
      <c r="G774" s="140">
        <v>50102130</v>
      </c>
      <c r="H774" s="14">
        <v>24384.77</v>
      </c>
    </row>
    <row r="775" spans="1:9" x14ac:dyDescent="0.2">
      <c r="E775" s="12" t="s">
        <v>571</v>
      </c>
      <c r="G775" s="140">
        <v>10104040</v>
      </c>
      <c r="I775" s="14">
        <v>18288.580000000002</v>
      </c>
    </row>
    <row r="776" spans="1:9" x14ac:dyDescent="0.2">
      <c r="E776" s="12" t="s">
        <v>125</v>
      </c>
      <c r="G776" s="140">
        <v>20201010</v>
      </c>
      <c r="I776" s="14">
        <v>6096.19</v>
      </c>
    </row>
    <row r="777" spans="1:9" x14ac:dyDescent="0.2">
      <c r="F777" s="12" t="s">
        <v>2675</v>
      </c>
    </row>
    <row r="779" spans="1:9" x14ac:dyDescent="0.2">
      <c r="A779" s="12" t="s">
        <v>569</v>
      </c>
      <c r="B779" s="12" t="s">
        <v>901</v>
      </c>
      <c r="C779" s="13" t="s">
        <v>2674</v>
      </c>
      <c r="D779" s="12" t="s">
        <v>205</v>
      </c>
      <c r="G779" s="140">
        <v>50201010</v>
      </c>
      <c r="H779" s="14">
        <v>8300</v>
      </c>
    </row>
    <row r="780" spans="1:9" x14ac:dyDescent="0.2">
      <c r="E780" s="12" t="s">
        <v>571</v>
      </c>
      <c r="G780" s="140">
        <v>10104040</v>
      </c>
      <c r="I780" s="14">
        <v>8300</v>
      </c>
    </row>
    <row r="781" spans="1:9" x14ac:dyDescent="0.2">
      <c r="F781" s="12" t="s">
        <v>2673</v>
      </c>
    </row>
    <row r="783" spans="1:9" x14ac:dyDescent="0.2">
      <c r="A783" s="12" t="s">
        <v>569</v>
      </c>
      <c r="B783" s="12" t="s">
        <v>901</v>
      </c>
      <c r="C783" s="13" t="s">
        <v>2672</v>
      </c>
      <c r="D783" s="12" t="s">
        <v>2332</v>
      </c>
      <c r="G783" s="140">
        <v>50102130</v>
      </c>
      <c r="H783" s="14">
        <v>14042.56</v>
      </c>
    </row>
    <row r="784" spans="1:9" x14ac:dyDescent="0.2">
      <c r="E784" s="12" t="s">
        <v>571</v>
      </c>
      <c r="G784" s="140">
        <v>10104040</v>
      </c>
      <c r="I784" s="14">
        <v>9829.7900000000009</v>
      </c>
    </row>
    <row r="785" spans="1:9" x14ac:dyDescent="0.2">
      <c r="E785" s="12" t="s">
        <v>125</v>
      </c>
      <c r="G785" s="140">
        <v>20201010</v>
      </c>
      <c r="I785" s="14">
        <v>4212.7700000000004</v>
      </c>
    </row>
    <row r="786" spans="1:9" x14ac:dyDescent="0.2">
      <c r="F786" s="12" t="s">
        <v>2671</v>
      </c>
    </row>
    <row r="788" spans="1:9" x14ac:dyDescent="0.2">
      <c r="A788" s="12" t="s">
        <v>569</v>
      </c>
      <c r="B788" s="12" t="s">
        <v>901</v>
      </c>
      <c r="C788" s="13" t="s">
        <v>2670</v>
      </c>
      <c r="D788" s="12" t="s">
        <v>180</v>
      </c>
      <c r="G788" s="140">
        <v>50102020</v>
      </c>
      <c r="H788" s="14">
        <v>10000</v>
      </c>
    </row>
    <row r="789" spans="1:9" x14ac:dyDescent="0.2">
      <c r="D789" s="12" t="s">
        <v>2669</v>
      </c>
      <c r="G789" s="140">
        <v>50102030</v>
      </c>
      <c r="H789" s="14">
        <v>10000</v>
      </c>
    </row>
    <row r="790" spans="1:9" x14ac:dyDescent="0.2">
      <c r="E790" s="12" t="s">
        <v>571</v>
      </c>
      <c r="G790" s="140">
        <v>10104040</v>
      </c>
      <c r="I790" s="14">
        <v>20000</v>
      </c>
    </row>
    <row r="791" spans="1:9" x14ac:dyDescent="0.2">
      <c r="F791" s="12" t="s">
        <v>2668</v>
      </c>
    </row>
    <row r="793" spans="1:9" x14ac:dyDescent="0.2">
      <c r="A793" s="12" t="s">
        <v>569</v>
      </c>
      <c r="B793" s="12" t="s">
        <v>901</v>
      </c>
      <c r="C793" s="13" t="s">
        <v>2667</v>
      </c>
      <c r="D793" s="12" t="s">
        <v>2417</v>
      </c>
      <c r="G793" s="140">
        <v>20201020</v>
      </c>
      <c r="H793" s="14">
        <v>10563.05</v>
      </c>
    </row>
    <row r="794" spans="1:9" x14ac:dyDescent="0.2">
      <c r="E794" s="12" t="s">
        <v>571</v>
      </c>
      <c r="G794" s="140">
        <v>10104040</v>
      </c>
      <c r="I794" s="14">
        <v>10563.05</v>
      </c>
    </row>
    <row r="795" spans="1:9" x14ac:dyDescent="0.2">
      <c r="F795" s="12" t="s">
        <v>2666</v>
      </c>
    </row>
    <row r="797" spans="1:9" x14ac:dyDescent="0.2">
      <c r="A797" s="12" t="s">
        <v>569</v>
      </c>
      <c r="B797" s="12" t="s">
        <v>2639</v>
      </c>
      <c r="C797" s="13" t="s">
        <v>2665</v>
      </c>
      <c r="D797" s="12" t="s">
        <v>151</v>
      </c>
      <c r="G797" s="140">
        <v>29999990</v>
      </c>
      <c r="H797" s="14">
        <v>390</v>
      </c>
    </row>
    <row r="798" spans="1:9" x14ac:dyDescent="0.2">
      <c r="E798" s="12" t="s">
        <v>571</v>
      </c>
      <c r="G798" s="140">
        <v>10104040</v>
      </c>
      <c r="I798" s="14">
        <v>390</v>
      </c>
    </row>
    <row r="799" spans="1:9" x14ac:dyDescent="0.2">
      <c r="F799" s="12" t="s">
        <v>2664</v>
      </c>
    </row>
    <row r="801" spans="1:9" x14ac:dyDescent="0.2">
      <c r="A801" s="12" t="s">
        <v>569</v>
      </c>
      <c r="B801" s="12" t="s">
        <v>2639</v>
      </c>
      <c r="C801" s="13" t="s">
        <v>2663</v>
      </c>
      <c r="D801" s="12" t="s">
        <v>139</v>
      </c>
      <c r="G801" s="140">
        <v>20201040</v>
      </c>
      <c r="H801" s="14">
        <v>1007.25</v>
      </c>
    </row>
    <row r="802" spans="1:9" x14ac:dyDescent="0.2">
      <c r="D802" s="12" t="s">
        <v>151</v>
      </c>
      <c r="G802" s="140">
        <v>29999990</v>
      </c>
      <c r="H802" s="14">
        <v>390</v>
      </c>
    </row>
    <row r="803" spans="1:9" x14ac:dyDescent="0.2">
      <c r="E803" s="12" t="s">
        <v>571</v>
      </c>
      <c r="G803" s="140">
        <v>10104040</v>
      </c>
      <c r="I803" s="14">
        <v>1397.25</v>
      </c>
    </row>
    <row r="804" spans="1:9" x14ac:dyDescent="0.2">
      <c r="F804" s="12" t="s">
        <v>2662</v>
      </c>
    </row>
    <row r="806" spans="1:9" x14ac:dyDescent="0.2">
      <c r="A806" s="12" t="s">
        <v>569</v>
      </c>
      <c r="B806" s="12" t="s">
        <v>2639</v>
      </c>
      <c r="C806" s="13" t="s">
        <v>2661</v>
      </c>
      <c r="D806" s="12" t="s">
        <v>139</v>
      </c>
      <c r="G806" s="140">
        <v>20201040</v>
      </c>
      <c r="H806" s="14">
        <v>716.31</v>
      </c>
    </row>
    <row r="807" spans="1:9" x14ac:dyDescent="0.2">
      <c r="E807" s="12" t="s">
        <v>571</v>
      </c>
      <c r="G807" s="140">
        <v>10104040</v>
      </c>
      <c r="I807" s="14">
        <v>716.31</v>
      </c>
    </row>
    <row r="808" spans="1:9" x14ac:dyDescent="0.2">
      <c r="F808" s="12" t="s">
        <v>2660</v>
      </c>
    </row>
    <row r="810" spans="1:9" x14ac:dyDescent="0.2">
      <c r="A810" s="12" t="s">
        <v>569</v>
      </c>
      <c r="B810" s="12" t="s">
        <v>2639</v>
      </c>
      <c r="C810" s="13" t="s">
        <v>2659</v>
      </c>
      <c r="D810" s="12" t="s">
        <v>2332</v>
      </c>
      <c r="G810" s="140">
        <v>50102130</v>
      </c>
      <c r="H810" s="14">
        <v>5186.72</v>
      </c>
    </row>
    <row r="811" spans="1:9" x14ac:dyDescent="0.2">
      <c r="E811" s="12" t="s">
        <v>571</v>
      </c>
      <c r="G811" s="140">
        <v>10104040</v>
      </c>
      <c r="I811" s="14">
        <v>5186.72</v>
      </c>
    </row>
    <row r="812" spans="1:9" x14ac:dyDescent="0.2">
      <c r="F812" s="12" t="s">
        <v>2658</v>
      </c>
    </row>
    <row r="814" spans="1:9" x14ac:dyDescent="0.2">
      <c r="A814" s="12" t="s">
        <v>569</v>
      </c>
      <c r="B814" s="12" t="s">
        <v>2639</v>
      </c>
      <c r="C814" s="13" t="s">
        <v>2657</v>
      </c>
      <c r="D814" s="12" t="s">
        <v>251</v>
      </c>
      <c r="G814" s="140">
        <v>50211990</v>
      </c>
      <c r="H814" s="14">
        <v>18399.25</v>
      </c>
    </row>
    <row r="815" spans="1:9" x14ac:dyDescent="0.2">
      <c r="E815" s="12" t="s">
        <v>571</v>
      </c>
      <c r="G815" s="140">
        <v>10104040</v>
      </c>
      <c r="I815" s="14">
        <v>18399.25</v>
      </c>
    </row>
    <row r="816" spans="1:9" x14ac:dyDescent="0.2">
      <c r="F816" s="12" t="s">
        <v>2656</v>
      </c>
    </row>
    <row r="818" spans="1:9" x14ac:dyDescent="0.2">
      <c r="A818" s="12" t="s">
        <v>569</v>
      </c>
      <c r="B818" s="12" t="s">
        <v>2639</v>
      </c>
      <c r="C818" s="13" t="s">
        <v>2655</v>
      </c>
      <c r="D818" s="12" t="s">
        <v>251</v>
      </c>
      <c r="G818" s="140">
        <v>50211990</v>
      </c>
      <c r="H818" s="14">
        <v>4661.34</v>
      </c>
    </row>
    <row r="819" spans="1:9" x14ac:dyDescent="0.2">
      <c r="E819" s="12" t="s">
        <v>571</v>
      </c>
      <c r="G819" s="140">
        <v>10104040</v>
      </c>
      <c r="I819" s="14">
        <v>4661.34</v>
      </c>
    </row>
    <row r="820" spans="1:9" x14ac:dyDescent="0.2">
      <c r="F820" s="12" t="s">
        <v>2654</v>
      </c>
    </row>
    <row r="822" spans="1:9" x14ac:dyDescent="0.2">
      <c r="A822" s="12" t="s">
        <v>569</v>
      </c>
      <c r="B822" s="12" t="s">
        <v>2639</v>
      </c>
      <c r="C822" s="13" t="s">
        <v>2653</v>
      </c>
      <c r="D822" s="12" t="s">
        <v>251</v>
      </c>
      <c r="G822" s="140">
        <v>50211990</v>
      </c>
      <c r="H822" s="14">
        <v>15240.09</v>
      </c>
    </row>
    <row r="823" spans="1:9" x14ac:dyDescent="0.2">
      <c r="E823" s="12" t="s">
        <v>571</v>
      </c>
      <c r="G823" s="140">
        <v>10104040</v>
      </c>
      <c r="I823" s="14">
        <v>15240.09</v>
      </c>
    </row>
    <row r="824" spans="1:9" x14ac:dyDescent="0.2">
      <c r="F824" s="12" t="s">
        <v>2652</v>
      </c>
    </row>
    <row r="826" spans="1:9" x14ac:dyDescent="0.2">
      <c r="A826" s="12" t="s">
        <v>569</v>
      </c>
      <c r="B826" s="12" t="s">
        <v>2639</v>
      </c>
      <c r="C826" s="13" t="s">
        <v>2651</v>
      </c>
      <c r="D826" s="12" t="s">
        <v>151</v>
      </c>
      <c r="G826" s="140">
        <v>29999990</v>
      </c>
      <c r="H826" s="14">
        <v>390</v>
      </c>
    </row>
    <row r="827" spans="1:9" x14ac:dyDescent="0.2">
      <c r="E827" s="12" t="s">
        <v>571</v>
      </c>
      <c r="G827" s="140">
        <v>10104040</v>
      </c>
      <c r="I827" s="14">
        <v>390</v>
      </c>
    </row>
    <row r="828" spans="1:9" x14ac:dyDescent="0.2">
      <c r="F828" s="12" t="s">
        <v>2650</v>
      </c>
    </row>
    <row r="830" spans="1:9" x14ac:dyDescent="0.2">
      <c r="A830" s="12" t="s">
        <v>569</v>
      </c>
      <c r="B830" s="12" t="s">
        <v>2639</v>
      </c>
      <c r="C830" s="13" t="s">
        <v>2649</v>
      </c>
      <c r="D830" s="12" t="s">
        <v>139</v>
      </c>
      <c r="G830" s="140">
        <v>20201040</v>
      </c>
      <c r="H830" s="14">
        <v>1007.25</v>
      </c>
    </row>
    <row r="831" spans="1:9" x14ac:dyDescent="0.2">
      <c r="D831" s="12" t="s">
        <v>151</v>
      </c>
      <c r="G831" s="140">
        <v>29999990</v>
      </c>
      <c r="H831" s="14">
        <v>390</v>
      </c>
    </row>
    <row r="832" spans="1:9" x14ac:dyDescent="0.2">
      <c r="E832" s="12" t="s">
        <v>571</v>
      </c>
      <c r="G832" s="140">
        <v>10104040</v>
      </c>
      <c r="I832" s="14">
        <v>1397.25</v>
      </c>
    </row>
    <row r="833" spans="1:9" x14ac:dyDescent="0.2">
      <c r="F833" s="12" t="s">
        <v>2648</v>
      </c>
    </row>
    <row r="835" spans="1:9" x14ac:dyDescent="0.2">
      <c r="A835" s="12" t="s">
        <v>569</v>
      </c>
      <c r="B835" s="12" t="s">
        <v>2639</v>
      </c>
      <c r="C835" s="13" t="s">
        <v>2647</v>
      </c>
      <c r="D835" s="12" t="s">
        <v>139</v>
      </c>
      <c r="G835" s="140">
        <v>20201040</v>
      </c>
      <c r="H835" s="14">
        <v>716.31</v>
      </c>
    </row>
    <row r="836" spans="1:9" x14ac:dyDescent="0.2">
      <c r="E836" s="12" t="s">
        <v>571</v>
      </c>
      <c r="G836" s="140">
        <v>10104040</v>
      </c>
      <c r="I836" s="14">
        <v>716.31</v>
      </c>
    </row>
    <row r="837" spans="1:9" x14ac:dyDescent="0.2">
      <c r="F837" s="12" t="s">
        <v>2646</v>
      </c>
    </row>
    <row r="839" spans="1:9" x14ac:dyDescent="0.2">
      <c r="A839" s="12" t="s">
        <v>569</v>
      </c>
      <c r="B839" s="12" t="s">
        <v>2639</v>
      </c>
      <c r="C839" s="13" t="s">
        <v>2645</v>
      </c>
      <c r="D839" s="12" t="s">
        <v>2332</v>
      </c>
      <c r="G839" s="140">
        <v>50102130</v>
      </c>
      <c r="H839" s="14">
        <v>5186.72</v>
      </c>
    </row>
    <row r="840" spans="1:9" x14ac:dyDescent="0.2">
      <c r="E840" s="12" t="s">
        <v>571</v>
      </c>
      <c r="G840" s="140">
        <v>10104040</v>
      </c>
      <c r="I840" s="14">
        <v>5186.72</v>
      </c>
    </row>
    <row r="841" spans="1:9" x14ac:dyDescent="0.2">
      <c r="F841" s="12" t="s">
        <v>2644</v>
      </c>
    </row>
    <row r="843" spans="1:9" x14ac:dyDescent="0.2">
      <c r="A843" s="12" t="s">
        <v>569</v>
      </c>
      <c r="B843" s="12" t="s">
        <v>2639</v>
      </c>
      <c r="C843" s="13" t="s">
        <v>2643</v>
      </c>
      <c r="D843" s="12" t="s">
        <v>251</v>
      </c>
      <c r="G843" s="140">
        <v>50211990</v>
      </c>
      <c r="H843" s="14">
        <v>18399.25</v>
      </c>
    </row>
    <row r="844" spans="1:9" x14ac:dyDescent="0.2">
      <c r="E844" s="12" t="s">
        <v>571</v>
      </c>
      <c r="G844" s="140">
        <v>10104040</v>
      </c>
      <c r="I844" s="14">
        <v>18399.25</v>
      </c>
    </row>
    <row r="845" spans="1:9" x14ac:dyDescent="0.2">
      <c r="F845" s="12" t="s">
        <v>2642</v>
      </c>
    </row>
    <row r="847" spans="1:9" x14ac:dyDescent="0.2">
      <c r="A847" s="12" t="s">
        <v>569</v>
      </c>
      <c r="B847" s="12" t="s">
        <v>2639</v>
      </c>
      <c r="C847" s="13" t="s">
        <v>2641</v>
      </c>
      <c r="D847" s="12" t="s">
        <v>251</v>
      </c>
      <c r="G847" s="140">
        <v>50211990</v>
      </c>
      <c r="H847" s="14">
        <v>4661.34</v>
      </c>
    </row>
    <row r="848" spans="1:9" x14ac:dyDescent="0.2">
      <c r="E848" s="12" t="s">
        <v>571</v>
      </c>
      <c r="G848" s="140">
        <v>10104040</v>
      </c>
      <c r="I848" s="14">
        <v>4661.34</v>
      </c>
    </row>
    <row r="849" spans="1:9" x14ac:dyDescent="0.2">
      <c r="F849" s="12" t="s">
        <v>2640</v>
      </c>
    </row>
    <row r="851" spans="1:9" x14ac:dyDescent="0.2">
      <c r="A851" s="12" t="s">
        <v>569</v>
      </c>
      <c r="B851" s="12" t="s">
        <v>2639</v>
      </c>
      <c r="C851" s="13" t="s">
        <v>2638</v>
      </c>
      <c r="D851" s="12" t="s">
        <v>251</v>
      </c>
      <c r="G851" s="140">
        <v>50211990</v>
      </c>
      <c r="H851" s="14">
        <v>15240.09</v>
      </c>
    </row>
    <row r="852" spans="1:9" x14ac:dyDescent="0.2">
      <c r="E852" s="12" t="s">
        <v>571</v>
      </c>
      <c r="G852" s="140">
        <v>10104040</v>
      </c>
      <c r="I852" s="14">
        <v>15240.09</v>
      </c>
    </row>
    <row r="853" spans="1:9" x14ac:dyDescent="0.2">
      <c r="F853" s="12" t="s">
        <v>2637</v>
      </c>
    </row>
    <row r="855" spans="1:9" x14ac:dyDescent="0.2">
      <c r="A855" s="12" t="s">
        <v>569</v>
      </c>
      <c r="B855" s="12" t="s">
        <v>1786</v>
      </c>
      <c r="C855" s="13" t="s">
        <v>2636</v>
      </c>
      <c r="D855" s="12" t="s">
        <v>2475</v>
      </c>
      <c r="G855" s="140">
        <v>50102110</v>
      </c>
      <c r="H855" s="14">
        <v>773000</v>
      </c>
    </row>
    <row r="856" spans="1:9" x14ac:dyDescent="0.2">
      <c r="E856" s="12" t="s">
        <v>571</v>
      </c>
      <c r="G856" s="140">
        <v>10104040</v>
      </c>
      <c r="I856" s="14">
        <v>773000</v>
      </c>
    </row>
    <row r="857" spans="1:9" x14ac:dyDescent="0.2">
      <c r="F857" s="12" t="s">
        <v>2635</v>
      </c>
    </row>
    <row r="859" spans="1:9" x14ac:dyDescent="0.2">
      <c r="A859" s="12" t="s">
        <v>569</v>
      </c>
      <c r="B859" s="12" t="s">
        <v>1786</v>
      </c>
      <c r="C859" s="13" t="s">
        <v>2634</v>
      </c>
      <c r="D859" s="12" t="s">
        <v>2332</v>
      </c>
      <c r="G859" s="140">
        <v>50102130</v>
      </c>
      <c r="H859" s="14">
        <v>8136.76</v>
      </c>
    </row>
    <row r="860" spans="1:9" x14ac:dyDescent="0.2">
      <c r="D860" s="12" t="s">
        <v>251</v>
      </c>
      <c r="G860" s="140">
        <v>50211990</v>
      </c>
      <c r="H860" s="14">
        <v>138462.60999999999</v>
      </c>
    </row>
    <row r="861" spans="1:9" x14ac:dyDescent="0.2">
      <c r="E861" s="12" t="s">
        <v>571</v>
      </c>
      <c r="G861" s="140">
        <v>10104040</v>
      </c>
      <c r="I861" s="14">
        <v>142110.20000000001</v>
      </c>
    </row>
    <row r="862" spans="1:9" x14ac:dyDescent="0.2">
      <c r="E862" s="12" t="s">
        <v>125</v>
      </c>
      <c r="G862" s="140">
        <v>20201010</v>
      </c>
      <c r="I862" s="14">
        <v>4489.17</v>
      </c>
    </row>
    <row r="863" spans="1:9" x14ac:dyDescent="0.2">
      <c r="F863" s="12" t="s">
        <v>2633</v>
      </c>
    </row>
    <row r="865" spans="1:9" x14ac:dyDescent="0.2">
      <c r="A865" s="12" t="s">
        <v>569</v>
      </c>
      <c r="B865" s="12" t="s">
        <v>1786</v>
      </c>
      <c r="C865" s="13" t="s">
        <v>2632</v>
      </c>
      <c r="D865" s="12" t="s">
        <v>2631</v>
      </c>
      <c r="G865" s="140">
        <v>50102050</v>
      </c>
      <c r="H865" s="14">
        <v>10182.5</v>
      </c>
    </row>
    <row r="866" spans="1:9" x14ac:dyDescent="0.2">
      <c r="E866" s="12" t="s">
        <v>571</v>
      </c>
      <c r="G866" s="140">
        <v>10104040</v>
      </c>
      <c r="I866" s="14">
        <v>10182.5</v>
      </c>
    </row>
    <row r="867" spans="1:9" x14ac:dyDescent="0.2">
      <c r="F867" s="12" t="s">
        <v>2630</v>
      </c>
    </row>
    <row r="869" spans="1:9" x14ac:dyDescent="0.2">
      <c r="A869" s="12" t="s">
        <v>569</v>
      </c>
      <c r="B869" s="12" t="s">
        <v>896</v>
      </c>
      <c r="C869" s="13" t="s">
        <v>2629</v>
      </c>
      <c r="D869" s="12" t="s">
        <v>2540</v>
      </c>
      <c r="G869" s="140">
        <v>50203210</v>
      </c>
      <c r="H869" s="14">
        <v>14900</v>
      </c>
    </row>
    <row r="870" spans="1:9" x14ac:dyDescent="0.2">
      <c r="E870" s="12" t="s">
        <v>571</v>
      </c>
      <c r="G870" s="140">
        <v>10104040</v>
      </c>
      <c r="I870" s="14">
        <v>14602</v>
      </c>
    </row>
    <row r="871" spans="1:9" x14ac:dyDescent="0.2">
      <c r="E871" s="12" t="s">
        <v>125</v>
      </c>
      <c r="G871" s="140">
        <v>20201010</v>
      </c>
      <c r="I871" s="14">
        <v>298</v>
      </c>
    </row>
    <row r="872" spans="1:9" x14ac:dyDescent="0.2">
      <c r="F872" s="12" t="s">
        <v>2628</v>
      </c>
    </row>
    <row r="874" spans="1:9" x14ac:dyDescent="0.2">
      <c r="A874" s="12" t="s">
        <v>569</v>
      </c>
      <c r="B874" s="12" t="s">
        <v>896</v>
      </c>
      <c r="C874" s="13" t="s">
        <v>2627</v>
      </c>
      <c r="D874" s="12" t="s">
        <v>680</v>
      </c>
      <c r="G874" s="140">
        <v>50299990</v>
      </c>
      <c r="H874" s="14">
        <v>31500</v>
      </c>
    </row>
    <row r="875" spans="1:9" x14ac:dyDescent="0.2">
      <c r="E875" s="12" t="s">
        <v>571</v>
      </c>
      <c r="G875" s="140">
        <v>10104040</v>
      </c>
      <c r="I875" s="14">
        <v>30555</v>
      </c>
    </row>
    <row r="876" spans="1:9" x14ac:dyDescent="0.2">
      <c r="E876" s="12" t="s">
        <v>125</v>
      </c>
      <c r="G876" s="140">
        <v>20201010</v>
      </c>
      <c r="I876" s="14">
        <v>945</v>
      </c>
    </row>
    <row r="877" spans="1:9" x14ac:dyDescent="0.2">
      <c r="F877" s="12" t="s">
        <v>2626</v>
      </c>
    </row>
    <row r="879" spans="1:9" x14ac:dyDescent="0.2">
      <c r="A879" s="12" t="s">
        <v>569</v>
      </c>
      <c r="B879" s="12" t="s">
        <v>896</v>
      </c>
      <c r="C879" s="13" t="s">
        <v>2625</v>
      </c>
      <c r="D879" s="12" t="s">
        <v>903</v>
      </c>
      <c r="G879" s="140">
        <v>50213040</v>
      </c>
      <c r="H879" s="14">
        <v>39000</v>
      </c>
    </row>
    <row r="880" spans="1:9" x14ac:dyDescent="0.2">
      <c r="E880" s="12" t="s">
        <v>571</v>
      </c>
      <c r="G880" s="140">
        <v>10104040</v>
      </c>
      <c r="I880" s="14">
        <v>36910.720000000001</v>
      </c>
    </row>
    <row r="881" spans="1:9" x14ac:dyDescent="0.2">
      <c r="E881" s="12" t="s">
        <v>125</v>
      </c>
      <c r="G881" s="140">
        <v>20201010</v>
      </c>
      <c r="I881" s="14">
        <v>2089.2800000000002</v>
      </c>
    </row>
    <row r="882" spans="1:9" x14ac:dyDescent="0.2">
      <c r="F882" s="12" t="s">
        <v>2624</v>
      </c>
    </row>
    <row r="884" spans="1:9" x14ac:dyDescent="0.2">
      <c r="A884" s="12" t="s">
        <v>569</v>
      </c>
      <c r="B884" s="12" t="s">
        <v>896</v>
      </c>
      <c r="C884" s="13" t="s">
        <v>2623</v>
      </c>
      <c r="D884" s="12" t="s">
        <v>1042</v>
      </c>
      <c r="G884" s="140">
        <v>50203010</v>
      </c>
      <c r="H884" s="14">
        <v>2900</v>
      </c>
    </row>
    <row r="885" spans="1:9" x14ac:dyDescent="0.2">
      <c r="E885" s="12" t="s">
        <v>571</v>
      </c>
      <c r="G885" s="140">
        <v>10104040</v>
      </c>
      <c r="I885" s="14">
        <v>2900</v>
      </c>
    </row>
    <row r="886" spans="1:9" x14ac:dyDescent="0.2">
      <c r="F886" s="12" t="s">
        <v>2622</v>
      </c>
    </row>
    <row r="888" spans="1:9" x14ac:dyDescent="0.2">
      <c r="A888" s="12" t="s">
        <v>569</v>
      </c>
      <c r="B888" s="12" t="s">
        <v>896</v>
      </c>
      <c r="C888" s="13" t="s">
        <v>2621</v>
      </c>
      <c r="D888" s="12" t="s">
        <v>903</v>
      </c>
      <c r="G888" s="140">
        <v>50213040</v>
      </c>
      <c r="H888" s="14">
        <v>11000</v>
      </c>
    </row>
    <row r="889" spans="1:9" x14ac:dyDescent="0.2">
      <c r="E889" s="12" t="s">
        <v>571</v>
      </c>
      <c r="G889" s="140">
        <v>10104040</v>
      </c>
      <c r="I889" s="14">
        <v>10410.700000000001</v>
      </c>
    </row>
    <row r="890" spans="1:9" x14ac:dyDescent="0.2">
      <c r="E890" s="12" t="s">
        <v>125</v>
      </c>
      <c r="G890" s="140">
        <v>20201010</v>
      </c>
      <c r="I890" s="14">
        <v>589.29999999999995</v>
      </c>
    </row>
    <row r="891" spans="1:9" x14ac:dyDescent="0.2">
      <c r="F891" s="12" t="s">
        <v>2620</v>
      </c>
    </row>
    <row r="893" spans="1:9" x14ac:dyDescent="0.2">
      <c r="A893" s="12" t="s">
        <v>569</v>
      </c>
      <c r="B893" s="12" t="s">
        <v>821</v>
      </c>
      <c r="C893" s="13" t="s">
        <v>2619</v>
      </c>
      <c r="D893" s="12" t="s">
        <v>2417</v>
      </c>
      <c r="G893" s="140">
        <v>20201020</v>
      </c>
      <c r="H893" s="14">
        <v>40695.279999999999</v>
      </c>
    </row>
    <row r="894" spans="1:9" x14ac:dyDescent="0.2">
      <c r="E894" s="12" t="s">
        <v>571</v>
      </c>
      <c r="G894" s="140">
        <v>10104040</v>
      </c>
      <c r="I894" s="14">
        <v>40695.279999999999</v>
      </c>
    </row>
    <row r="895" spans="1:9" x14ac:dyDescent="0.2">
      <c r="F895" s="12" t="s">
        <v>2618</v>
      </c>
    </row>
    <row r="897" spans="1:9" x14ac:dyDescent="0.2">
      <c r="A897" s="12" t="s">
        <v>569</v>
      </c>
      <c r="B897" s="12" t="s">
        <v>821</v>
      </c>
      <c r="C897" s="13" t="s">
        <v>2617</v>
      </c>
      <c r="D897" s="12" t="s">
        <v>139</v>
      </c>
      <c r="G897" s="140">
        <v>20201040</v>
      </c>
      <c r="H897" s="14">
        <v>1519.5</v>
      </c>
    </row>
    <row r="898" spans="1:9" x14ac:dyDescent="0.2">
      <c r="E898" s="12" t="s">
        <v>571</v>
      </c>
      <c r="G898" s="140">
        <v>10104040</v>
      </c>
      <c r="I898" s="14">
        <v>1519.5</v>
      </c>
    </row>
    <row r="899" spans="1:9" x14ac:dyDescent="0.2">
      <c r="F899" s="12" t="s">
        <v>2616</v>
      </c>
    </row>
    <row r="901" spans="1:9" x14ac:dyDescent="0.2">
      <c r="A901" s="12" t="s">
        <v>569</v>
      </c>
      <c r="B901" s="12" t="s">
        <v>821</v>
      </c>
      <c r="C901" s="13" t="s">
        <v>2615</v>
      </c>
      <c r="D901" s="12" t="s">
        <v>151</v>
      </c>
      <c r="G901" s="140">
        <v>29999990</v>
      </c>
      <c r="H901" s="14">
        <v>200</v>
      </c>
    </row>
    <row r="902" spans="1:9" x14ac:dyDescent="0.2">
      <c r="E902" s="12" t="s">
        <v>571</v>
      </c>
      <c r="G902" s="140">
        <v>10104040</v>
      </c>
      <c r="I902" s="14">
        <v>200</v>
      </c>
    </row>
    <row r="903" spans="1:9" x14ac:dyDescent="0.2">
      <c r="F903" s="12" t="s">
        <v>2614</v>
      </c>
    </row>
    <row r="905" spans="1:9" x14ac:dyDescent="0.2">
      <c r="A905" s="12" t="s">
        <v>569</v>
      </c>
      <c r="B905" s="12" t="s">
        <v>821</v>
      </c>
      <c r="C905" s="13" t="s">
        <v>2613</v>
      </c>
      <c r="D905" s="12" t="s">
        <v>2417</v>
      </c>
      <c r="G905" s="140">
        <v>20201020</v>
      </c>
      <c r="H905" s="14">
        <v>4898.59</v>
      </c>
    </row>
    <row r="906" spans="1:9" x14ac:dyDescent="0.2">
      <c r="E906" s="12" t="s">
        <v>571</v>
      </c>
      <c r="G906" s="140">
        <v>10104040</v>
      </c>
      <c r="I906" s="14">
        <v>4898.59</v>
      </c>
    </row>
    <row r="907" spans="1:9" x14ac:dyDescent="0.2">
      <c r="F907" s="12" t="s">
        <v>2612</v>
      </c>
    </row>
    <row r="909" spans="1:9" x14ac:dyDescent="0.2">
      <c r="A909" s="12" t="s">
        <v>569</v>
      </c>
      <c r="B909" s="12" t="s">
        <v>821</v>
      </c>
      <c r="C909" s="13" t="s">
        <v>2611</v>
      </c>
      <c r="D909" s="12" t="s">
        <v>251</v>
      </c>
      <c r="G909" s="140">
        <v>50211990</v>
      </c>
      <c r="H909" s="14">
        <v>13593.79</v>
      </c>
    </row>
    <row r="910" spans="1:9" x14ac:dyDescent="0.2">
      <c r="E910" s="12" t="s">
        <v>571</v>
      </c>
      <c r="G910" s="140">
        <v>10104040</v>
      </c>
      <c r="I910" s="14">
        <v>13593.79</v>
      </c>
    </row>
    <row r="911" spans="1:9" x14ac:dyDescent="0.2">
      <c r="F911" s="12" t="s">
        <v>2610</v>
      </c>
    </row>
    <row r="913" spans="1:9" x14ac:dyDescent="0.2">
      <c r="A913" s="12" t="s">
        <v>569</v>
      </c>
      <c r="B913" s="12" t="s">
        <v>821</v>
      </c>
      <c r="C913" s="13" t="s">
        <v>2609</v>
      </c>
      <c r="D913" s="12" t="s">
        <v>251</v>
      </c>
      <c r="G913" s="140">
        <v>50211990</v>
      </c>
      <c r="H913" s="14">
        <v>22942.92</v>
      </c>
    </row>
    <row r="914" spans="1:9" x14ac:dyDescent="0.2">
      <c r="E914" s="12" t="s">
        <v>571</v>
      </c>
      <c r="G914" s="140">
        <v>10104040</v>
      </c>
      <c r="I914" s="14">
        <v>22942.92</v>
      </c>
    </row>
    <row r="915" spans="1:9" x14ac:dyDescent="0.2">
      <c r="F915" s="12" t="s">
        <v>2608</v>
      </c>
    </row>
    <row r="917" spans="1:9" x14ac:dyDescent="0.2">
      <c r="A917" s="12" t="s">
        <v>569</v>
      </c>
      <c r="B917" s="12" t="s">
        <v>821</v>
      </c>
      <c r="C917" s="13" t="s">
        <v>2607</v>
      </c>
      <c r="D917" s="12" t="s">
        <v>272</v>
      </c>
      <c r="G917" s="140">
        <v>50216010</v>
      </c>
      <c r="H917" s="14">
        <v>41525.5</v>
      </c>
    </row>
    <row r="918" spans="1:9" x14ac:dyDescent="0.2">
      <c r="E918" s="12" t="s">
        <v>571</v>
      </c>
      <c r="G918" s="140">
        <v>10104040</v>
      </c>
      <c r="I918" s="14">
        <v>38563.97</v>
      </c>
    </row>
    <row r="919" spans="1:9" x14ac:dyDescent="0.2">
      <c r="E919" s="12" t="s">
        <v>139</v>
      </c>
      <c r="G919" s="140">
        <v>20201040</v>
      </c>
      <c r="I919" s="14">
        <v>2491.5300000000002</v>
      </c>
    </row>
    <row r="920" spans="1:9" x14ac:dyDescent="0.2">
      <c r="E920" s="12" t="s">
        <v>151</v>
      </c>
      <c r="G920" s="140">
        <v>29999990</v>
      </c>
      <c r="I920" s="14">
        <v>470</v>
      </c>
    </row>
    <row r="921" spans="1:9" x14ac:dyDescent="0.2">
      <c r="F921" s="12" t="s">
        <v>2606</v>
      </c>
    </row>
    <row r="923" spans="1:9" x14ac:dyDescent="0.2">
      <c r="A923" s="12" t="s">
        <v>569</v>
      </c>
      <c r="B923" s="12" t="s">
        <v>821</v>
      </c>
      <c r="C923" s="13" t="s">
        <v>2605</v>
      </c>
      <c r="D923" s="12" t="s">
        <v>272</v>
      </c>
      <c r="G923" s="140">
        <v>50216010</v>
      </c>
      <c r="H923" s="14">
        <v>107956.36</v>
      </c>
    </row>
    <row r="924" spans="1:9" x14ac:dyDescent="0.2">
      <c r="E924" s="12" t="s">
        <v>571</v>
      </c>
      <c r="G924" s="140">
        <v>10104040</v>
      </c>
      <c r="I924" s="14">
        <v>107956.36</v>
      </c>
    </row>
    <row r="925" spans="1:9" x14ac:dyDescent="0.2">
      <c r="F925" s="12" t="s">
        <v>2604</v>
      </c>
    </row>
    <row r="927" spans="1:9" x14ac:dyDescent="0.2">
      <c r="A927" s="12" t="s">
        <v>569</v>
      </c>
      <c r="B927" s="12" t="s">
        <v>821</v>
      </c>
      <c r="C927" s="13" t="s">
        <v>2603</v>
      </c>
      <c r="D927" s="12" t="s">
        <v>272</v>
      </c>
      <c r="G927" s="140">
        <v>50216010</v>
      </c>
      <c r="H927" s="14">
        <v>21567.279999999999</v>
      </c>
    </row>
    <row r="928" spans="1:9" x14ac:dyDescent="0.2">
      <c r="E928" s="12" t="s">
        <v>571</v>
      </c>
      <c r="G928" s="140">
        <v>10104040</v>
      </c>
      <c r="I928" s="14">
        <v>19331.28</v>
      </c>
    </row>
    <row r="929" spans="1:9" x14ac:dyDescent="0.2">
      <c r="E929" s="12" t="s">
        <v>139</v>
      </c>
      <c r="G929" s="140">
        <v>20201040</v>
      </c>
      <c r="I929" s="14">
        <v>1296</v>
      </c>
    </row>
    <row r="930" spans="1:9" x14ac:dyDescent="0.2">
      <c r="E930" s="12" t="s">
        <v>151</v>
      </c>
      <c r="G930" s="140">
        <v>29999990</v>
      </c>
      <c r="I930" s="14">
        <v>940</v>
      </c>
    </row>
    <row r="931" spans="1:9" x14ac:dyDescent="0.2">
      <c r="F931" s="12" t="s">
        <v>2602</v>
      </c>
    </row>
    <row r="933" spans="1:9" x14ac:dyDescent="0.2">
      <c r="A933" s="12" t="s">
        <v>569</v>
      </c>
      <c r="B933" s="12" t="s">
        <v>821</v>
      </c>
      <c r="C933" s="13" t="s">
        <v>2601</v>
      </c>
      <c r="D933" s="12" t="s">
        <v>272</v>
      </c>
      <c r="G933" s="140">
        <v>50216010</v>
      </c>
      <c r="H933" s="14">
        <v>14400</v>
      </c>
    </row>
    <row r="934" spans="1:9" x14ac:dyDescent="0.2">
      <c r="E934" s="12" t="s">
        <v>571</v>
      </c>
      <c r="G934" s="140">
        <v>10104040</v>
      </c>
      <c r="I934" s="14">
        <v>13536</v>
      </c>
    </row>
    <row r="935" spans="1:9" x14ac:dyDescent="0.2">
      <c r="E935" s="12" t="s">
        <v>139</v>
      </c>
      <c r="G935" s="140">
        <v>20201040</v>
      </c>
      <c r="I935" s="14">
        <v>864</v>
      </c>
    </row>
    <row r="936" spans="1:9" x14ac:dyDescent="0.2">
      <c r="F936" s="12" t="s">
        <v>2600</v>
      </c>
    </row>
    <row r="938" spans="1:9" x14ac:dyDescent="0.2">
      <c r="A938" s="12" t="s">
        <v>569</v>
      </c>
      <c r="B938" s="12" t="s">
        <v>821</v>
      </c>
      <c r="C938" s="13" t="s">
        <v>2599</v>
      </c>
      <c r="D938" s="12" t="s">
        <v>272</v>
      </c>
      <c r="G938" s="140">
        <v>50216010</v>
      </c>
      <c r="H938" s="14">
        <v>13898.5</v>
      </c>
    </row>
    <row r="939" spans="1:9" x14ac:dyDescent="0.2">
      <c r="E939" s="12" t="s">
        <v>571</v>
      </c>
      <c r="G939" s="140">
        <v>10104040</v>
      </c>
      <c r="I939" s="14">
        <v>12588.07</v>
      </c>
    </row>
    <row r="940" spans="1:9" x14ac:dyDescent="0.2">
      <c r="E940" s="12" t="s">
        <v>139</v>
      </c>
      <c r="G940" s="140">
        <v>20201040</v>
      </c>
      <c r="I940" s="14">
        <v>1310.43</v>
      </c>
    </row>
    <row r="941" spans="1:9" x14ac:dyDescent="0.2">
      <c r="F941" s="12" t="s">
        <v>2598</v>
      </c>
    </row>
    <row r="943" spans="1:9" x14ac:dyDescent="0.2">
      <c r="A943" s="12" t="s">
        <v>569</v>
      </c>
      <c r="B943" s="12" t="s">
        <v>821</v>
      </c>
      <c r="C943" s="13" t="s">
        <v>2597</v>
      </c>
      <c r="D943" s="12" t="s">
        <v>272</v>
      </c>
      <c r="G943" s="140">
        <v>50216010</v>
      </c>
      <c r="H943" s="14">
        <v>8100</v>
      </c>
    </row>
    <row r="944" spans="1:9" x14ac:dyDescent="0.2">
      <c r="E944" s="12" t="s">
        <v>571</v>
      </c>
      <c r="G944" s="140">
        <v>10104040</v>
      </c>
      <c r="I944" s="14">
        <v>7144</v>
      </c>
    </row>
    <row r="945" spans="1:9" x14ac:dyDescent="0.2">
      <c r="E945" s="12" t="s">
        <v>139</v>
      </c>
      <c r="G945" s="140">
        <v>20201040</v>
      </c>
      <c r="I945" s="14">
        <v>486</v>
      </c>
    </row>
    <row r="946" spans="1:9" x14ac:dyDescent="0.2">
      <c r="E946" s="12" t="s">
        <v>151</v>
      </c>
      <c r="G946" s="140">
        <v>29999990</v>
      </c>
      <c r="I946" s="14">
        <v>470</v>
      </c>
    </row>
    <row r="947" spans="1:9" x14ac:dyDescent="0.2">
      <c r="F947" s="12" t="s">
        <v>2596</v>
      </c>
    </row>
    <row r="949" spans="1:9" x14ac:dyDescent="0.2">
      <c r="A949" s="12" t="s">
        <v>569</v>
      </c>
      <c r="B949" s="12" t="s">
        <v>821</v>
      </c>
      <c r="C949" s="13" t="s">
        <v>2595</v>
      </c>
      <c r="D949" s="12" t="s">
        <v>272</v>
      </c>
      <c r="G949" s="140">
        <v>50216010</v>
      </c>
      <c r="H949" s="14">
        <v>83513.279999999999</v>
      </c>
    </row>
    <row r="950" spans="1:9" x14ac:dyDescent="0.2">
      <c r="E950" s="12" t="s">
        <v>571</v>
      </c>
      <c r="G950" s="140">
        <v>10104040</v>
      </c>
      <c r="I950" s="14">
        <v>76801.61</v>
      </c>
    </row>
    <row r="951" spans="1:9" x14ac:dyDescent="0.2">
      <c r="E951" s="12" t="s">
        <v>139</v>
      </c>
      <c r="G951" s="140">
        <v>20201040</v>
      </c>
      <c r="I951" s="14">
        <v>5771.67</v>
      </c>
    </row>
    <row r="952" spans="1:9" x14ac:dyDescent="0.2">
      <c r="E952" s="12" t="s">
        <v>151</v>
      </c>
      <c r="G952" s="140">
        <v>29999990</v>
      </c>
      <c r="I952" s="14">
        <v>940</v>
      </c>
    </row>
    <row r="953" spans="1:9" x14ac:dyDescent="0.2">
      <c r="F953" s="12" t="s">
        <v>2594</v>
      </c>
    </row>
    <row r="955" spans="1:9" x14ac:dyDescent="0.2">
      <c r="A955" s="12" t="s">
        <v>569</v>
      </c>
      <c r="B955" s="12" t="s">
        <v>821</v>
      </c>
      <c r="C955" s="13" t="s">
        <v>2593</v>
      </c>
      <c r="D955" s="12" t="s">
        <v>272</v>
      </c>
      <c r="G955" s="140">
        <v>50216010</v>
      </c>
      <c r="H955" s="14">
        <v>85543.22</v>
      </c>
    </row>
    <row r="956" spans="1:9" x14ac:dyDescent="0.2">
      <c r="E956" s="12" t="s">
        <v>571</v>
      </c>
      <c r="G956" s="140">
        <v>10104040</v>
      </c>
      <c r="I956" s="14">
        <v>78490.289999999994</v>
      </c>
    </row>
    <row r="957" spans="1:9" x14ac:dyDescent="0.2">
      <c r="E957" s="12" t="s">
        <v>139</v>
      </c>
      <c r="G957" s="140">
        <v>20201040</v>
      </c>
      <c r="I957" s="14">
        <v>5172.93</v>
      </c>
    </row>
    <row r="958" spans="1:9" x14ac:dyDescent="0.2">
      <c r="E958" s="12" t="s">
        <v>151</v>
      </c>
      <c r="G958" s="140">
        <v>29999990</v>
      </c>
      <c r="I958" s="14">
        <v>1880</v>
      </c>
    </row>
    <row r="959" spans="1:9" x14ac:dyDescent="0.2">
      <c r="F959" s="12" t="s">
        <v>2592</v>
      </c>
    </row>
    <row r="961" spans="1:9" x14ac:dyDescent="0.2">
      <c r="A961" s="12" t="s">
        <v>569</v>
      </c>
      <c r="B961" s="12" t="s">
        <v>821</v>
      </c>
      <c r="C961" s="13" t="s">
        <v>2591</v>
      </c>
      <c r="D961" s="12" t="s">
        <v>205</v>
      </c>
      <c r="G961" s="140">
        <v>50201010</v>
      </c>
      <c r="H961" s="14">
        <v>50100</v>
      </c>
    </row>
    <row r="962" spans="1:9" x14ac:dyDescent="0.2">
      <c r="E962" s="12" t="s">
        <v>571</v>
      </c>
      <c r="G962" s="140">
        <v>10104040</v>
      </c>
      <c r="I962" s="14">
        <v>50100</v>
      </c>
    </row>
    <row r="963" spans="1:9" x14ac:dyDescent="0.2">
      <c r="F963" s="12" t="s">
        <v>2590</v>
      </c>
    </row>
    <row r="965" spans="1:9" x14ac:dyDescent="0.2">
      <c r="A965" s="12" t="s">
        <v>569</v>
      </c>
      <c r="B965" s="12" t="s">
        <v>821</v>
      </c>
      <c r="C965" s="13" t="s">
        <v>2589</v>
      </c>
      <c r="D965" s="12" t="s">
        <v>205</v>
      </c>
      <c r="G965" s="140">
        <v>50201010</v>
      </c>
      <c r="H965" s="14">
        <v>21800</v>
      </c>
    </row>
    <row r="966" spans="1:9" x14ac:dyDescent="0.2">
      <c r="E966" s="12" t="s">
        <v>571</v>
      </c>
      <c r="G966" s="140">
        <v>10104040</v>
      </c>
      <c r="I966" s="14">
        <v>21800</v>
      </c>
    </row>
    <row r="967" spans="1:9" x14ac:dyDescent="0.2">
      <c r="F967" s="12" t="s">
        <v>2588</v>
      </c>
    </row>
    <row r="969" spans="1:9" x14ac:dyDescent="0.2">
      <c r="A969" s="12" t="s">
        <v>569</v>
      </c>
      <c r="B969" s="12" t="s">
        <v>821</v>
      </c>
      <c r="C969" s="13" t="s">
        <v>2587</v>
      </c>
      <c r="D969" s="12" t="s">
        <v>205</v>
      </c>
      <c r="G969" s="140">
        <v>50201010</v>
      </c>
      <c r="H969" s="14">
        <v>19696</v>
      </c>
    </row>
    <row r="970" spans="1:9" x14ac:dyDescent="0.2">
      <c r="E970" s="12" t="s">
        <v>571</v>
      </c>
      <c r="G970" s="140">
        <v>10104040</v>
      </c>
      <c r="I970" s="14">
        <v>19696</v>
      </c>
    </row>
    <row r="971" spans="1:9" x14ac:dyDescent="0.2">
      <c r="F971" s="12" t="s">
        <v>2586</v>
      </c>
    </row>
    <row r="973" spans="1:9" x14ac:dyDescent="0.2">
      <c r="A973" s="12" t="s">
        <v>569</v>
      </c>
      <c r="B973" s="12" t="s">
        <v>821</v>
      </c>
      <c r="C973" s="13" t="s">
        <v>2585</v>
      </c>
      <c r="D973" s="12" t="s">
        <v>205</v>
      </c>
      <c r="G973" s="140">
        <v>50201010</v>
      </c>
      <c r="H973" s="14">
        <v>143415</v>
      </c>
    </row>
    <row r="974" spans="1:9" x14ac:dyDescent="0.2">
      <c r="E974" s="12" t="s">
        <v>571</v>
      </c>
      <c r="G974" s="140">
        <v>10104040</v>
      </c>
      <c r="I974" s="14">
        <v>143415</v>
      </c>
    </row>
    <row r="975" spans="1:9" x14ac:dyDescent="0.2">
      <c r="F975" s="12" t="s">
        <v>2584</v>
      </c>
    </row>
    <row r="977" spans="1:9" x14ac:dyDescent="0.2">
      <c r="A977" s="12" t="s">
        <v>569</v>
      </c>
      <c r="B977" s="12" t="s">
        <v>818</v>
      </c>
      <c r="C977" s="13" t="s">
        <v>2583</v>
      </c>
      <c r="D977" s="12" t="s">
        <v>205</v>
      </c>
      <c r="G977" s="140">
        <v>50201010</v>
      </c>
      <c r="H977" s="14">
        <v>10470</v>
      </c>
    </row>
    <row r="978" spans="1:9" x14ac:dyDescent="0.2">
      <c r="E978" s="12" t="s">
        <v>571</v>
      </c>
      <c r="G978" s="140">
        <v>10104040</v>
      </c>
      <c r="I978" s="14">
        <v>10470</v>
      </c>
    </row>
    <row r="979" spans="1:9" x14ac:dyDescent="0.2">
      <c r="F979" s="12" t="s">
        <v>2582</v>
      </c>
    </row>
    <row r="981" spans="1:9" x14ac:dyDescent="0.2">
      <c r="A981" s="12" t="s">
        <v>569</v>
      </c>
      <c r="B981" s="12" t="s">
        <v>818</v>
      </c>
      <c r="C981" s="13" t="s">
        <v>2581</v>
      </c>
      <c r="D981" s="12" t="s">
        <v>264</v>
      </c>
      <c r="G981" s="140">
        <v>50214990</v>
      </c>
      <c r="H981" s="14">
        <v>192000</v>
      </c>
    </row>
    <row r="982" spans="1:9" x14ac:dyDescent="0.2">
      <c r="E982" s="12" t="s">
        <v>571</v>
      </c>
      <c r="G982" s="140">
        <v>10104040</v>
      </c>
      <c r="I982" s="14">
        <v>192000</v>
      </c>
    </row>
    <row r="983" spans="1:9" x14ac:dyDescent="0.2">
      <c r="F983" s="12" t="s">
        <v>2580</v>
      </c>
    </row>
    <row r="985" spans="1:9" x14ac:dyDescent="0.2">
      <c r="A985" s="12" t="s">
        <v>569</v>
      </c>
      <c r="B985" s="12" t="s">
        <v>818</v>
      </c>
      <c r="C985" s="13" t="s">
        <v>2579</v>
      </c>
      <c r="D985" s="12" t="s">
        <v>2090</v>
      </c>
      <c r="G985" s="140">
        <v>50104990</v>
      </c>
      <c r="H985" s="14">
        <v>16547.45</v>
      </c>
    </row>
    <row r="986" spans="1:9" x14ac:dyDescent="0.2">
      <c r="E986" s="12" t="s">
        <v>571</v>
      </c>
      <c r="G986" s="140">
        <v>10104040</v>
      </c>
      <c r="I986" s="14">
        <v>16547.45</v>
      </c>
    </row>
    <row r="987" spans="1:9" x14ac:dyDescent="0.2">
      <c r="F987" s="12" t="s">
        <v>2578</v>
      </c>
    </row>
    <row r="989" spans="1:9" x14ac:dyDescent="0.2">
      <c r="A989" s="12" t="s">
        <v>569</v>
      </c>
      <c r="B989" s="12" t="s">
        <v>818</v>
      </c>
      <c r="C989" s="13" t="s">
        <v>2577</v>
      </c>
      <c r="D989" s="12" t="s">
        <v>272</v>
      </c>
      <c r="G989" s="140">
        <v>50216010</v>
      </c>
      <c r="H989" s="14">
        <v>102818</v>
      </c>
    </row>
    <row r="990" spans="1:9" x14ac:dyDescent="0.2">
      <c r="E990" s="12" t="s">
        <v>571</v>
      </c>
      <c r="G990" s="140">
        <v>10104040</v>
      </c>
      <c r="I990" s="14">
        <v>102818</v>
      </c>
    </row>
    <row r="991" spans="1:9" x14ac:dyDescent="0.2">
      <c r="F991" s="12" t="s">
        <v>2576</v>
      </c>
    </row>
    <row r="993" spans="1:9" x14ac:dyDescent="0.2">
      <c r="A993" s="12" t="s">
        <v>569</v>
      </c>
      <c r="B993" s="12" t="s">
        <v>818</v>
      </c>
      <c r="C993" s="13" t="s">
        <v>2575</v>
      </c>
      <c r="D993" s="12" t="s">
        <v>1042</v>
      </c>
      <c r="G993" s="140">
        <v>50203010</v>
      </c>
      <c r="H993" s="14">
        <v>6000</v>
      </c>
    </row>
    <row r="994" spans="1:9" x14ac:dyDescent="0.2">
      <c r="E994" s="12" t="s">
        <v>571</v>
      </c>
      <c r="G994" s="140">
        <v>10104040</v>
      </c>
      <c r="I994" s="14">
        <v>5880</v>
      </c>
    </row>
    <row r="995" spans="1:9" x14ac:dyDescent="0.2">
      <c r="E995" s="12" t="s">
        <v>125</v>
      </c>
      <c r="G995" s="140">
        <v>20201010</v>
      </c>
      <c r="I995" s="14">
        <v>120</v>
      </c>
    </row>
    <row r="996" spans="1:9" x14ac:dyDescent="0.2">
      <c r="F996" s="12" t="s">
        <v>2574</v>
      </c>
    </row>
    <row r="998" spans="1:9" x14ac:dyDescent="0.2">
      <c r="A998" s="12" t="s">
        <v>569</v>
      </c>
      <c r="B998" s="12" t="s">
        <v>818</v>
      </c>
      <c r="C998" s="13" t="s">
        <v>2573</v>
      </c>
      <c r="D998" s="12" t="s">
        <v>2085</v>
      </c>
      <c r="G998" s="140">
        <v>50203220</v>
      </c>
      <c r="H998" s="14">
        <v>13800</v>
      </c>
    </row>
    <row r="999" spans="1:9" x14ac:dyDescent="0.2">
      <c r="E999" s="12" t="s">
        <v>571</v>
      </c>
      <c r="G999" s="140">
        <v>10104040</v>
      </c>
      <c r="I999" s="14">
        <v>13060.72</v>
      </c>
    </row>
    <row r="1000" spans="1:9" x14ac:dyDescent="0.2">
      <c r="E1000" s="12" t="s">
        <v>125</v>
      </c>
      <c r="G1000" s="140">
        <v>20201010</v>
      </c>
      <c r="I1000" s="14">
        <v>739.28</v>
      </c>
    </row>
    <row r="1001" spans="1:9" x14ac:dyDescent="0.2">
      <c r="F1001" s="12" t="s">
        <v>2572</v>
      </c>
    </row>
    <row r="1003" spans="1:9" x14ac:dyDescent="0.2">
      <c r="A1003" s="12" t="s">
        <v>569</v>
      </c>
      <c r="B1003" s="12" t="s">
        <v>25</v>
      </c>
      <c r="C1003" s="13" t="s">
        <v>2571</v>
      </c>
      <c r="D1003" s="12" t="s">
        <v>903</v>
      </c>
      <c r="G1003" s="140">
        <v>50213040</v>
      </c>
      <c r="H1003" s="14">
        <v>3376</v>
      </c>
    </row>
    <row r="1004" spans="1:9" x14ac:dyDescent="0.2">
      <c r="E1004" s="12" t="s">
        <v>571</v>
      </c>
      <c r="G1004" s="140">
        <v>10104040</v>
      </c>
      <c r="I1004" s="14">
        <v>3195.15</v>
      </c>
    </row>
    <row r="1005" spans="1:9" x14ac:dyDescent="0.2">
      <c r="E1005" s="12" t="s">
        <v>125</v>
      </c>
      <c r="G1005" s="140">
        <v>20201010</v>
      </c>
      <c r="I1005" s="14">
        <v>180.85</v>
      </c>
    </row>
    <row r="1006" spans="1:9" x14ac:dyDescent="0.2">
      <c r="F1006" s="12" t="s">
        <v>2570</v>
      </c>
    </row>
    <row r="1008" spans="1:9" x14ac:dyDescent="0.2">
      <c r="A1008" s="12" t="s">
        <v>569</v>
      </c>
      <c r="B1008" s="12" t="s">
        <v>25</v>
      </c>
      <c r="C1008" s="13" t="s">
        <v>2569</v>
      </c>
      <c r="D1008" s="12" t="s">
        <v>903</v>
      </c>
      <c r="G1008" s="140">
        <v>50213040</v>
      </c>
      <c r="H1008" s="14">
        <v>10035</v>
      </c>
    </row>
    <row r="1009" spans="1:9" x14ac:dyDescent="0.2">
      <c r="E1009" s="12" t="s">
        <v>571</v>
      </c>
      <c r="G1009" s="140">
        <v>10104040</v>
      </c>
      <c r="I1009" s="14">
        <v>9497.41</v>
      </c>
    </row>
    <row r="1010" spans="1:9" x14ac:dyDescent="0.2">
      <c r="E1010" s="12" t="s">
        <v>125</v>
      </c>
      <c r="G1010" s="140">
        <v>20201010</v>
      </c>
      <c r="I1010" s="14">
        <v>537.59</v>
      </c>
    </row>
    <row r="1011" spans="1:9" x14ac:dyDescent="0.2">
      <c r="F1011" s="12" t="s">
        <v>2568</v>
      </c>
    </row>
    <row r="1013" spans="1:9" x14ac:dyDescent="0.2">
      <c r="A1013" s="12" t="s">
        <v>569</v>
      </c>
      <c r="B1013" s="12" t="s">
        <v>25</v>
      </c>
      <c r="C1013" s="13" t="s">
        <v>2567</v>
      </c>
      <c r="D1013" s="12" t="s">
        <v>903</v>
      </c>
      <c r="G1013" s="140">
        <v>50213040</v>
      </c>
      <c r="H1013" s="14">
        <v>82150</v>
      </c>
    </row>
    <row r="1014" spans="1:9" x14ac:dyDescent="0.2">
      <c r="E1014" s="12" t="s">
        <v>571</v>
      </c>
      <c r="G1014" s="140">
        <v>10104040</v>
      </c>
      <c r="I1014" s="14">
        <v>77749.11</v>
      </c>
    </row>
    <row r="1015" spans="1:9" x14ac:dyDescent="0.2">
      <c r="E1015" s="12" t="s">
        <v>125</v>
      </c>
      <c r="G1015" s="140">
        <v>20201010</v>
      </c>
      <c r="I1015" s="14">
        <v>4400.8900000000003</v>
      </c>
    </row>
    <row r="1016" spans="1:9" x14ac:dyDescent="0.2">
      <c r="F1016" s="12" t="s">
        <v>2566</v>
      </c>
    </row>
    <row r="1018" spans="1:9" x14ac:dyDescent="0.2">
      <c r="A1018" s="12" t="s">
        <v>569</v>
      </c>
      <c r="B1018" s="12" t="s">
        <v>25</v>
      </c>
      <c r="C1018" s="13" t="s">
        <v>2565</v>
      </c>
      <c r="D1018" s="12" t="s">
        <v>903</v>
      </c>
      <c r="G1018" s="140">
        <v>50213040</v>
      </c>
      <c r="H1018" s="14">
        <v>4006.8</v>
      </c>
    </row>
    <row r="1019" spans="1:9" x14ac:dyDescent="0.2">
      <c r="E1019" s="12" t="s">
        <v>571</v>
      </c>
      <c r="G1019" s="140">
        <v>10104040</v>
      </c>
      <c r="I1019" s="14">
        <v>3792.14</v>
      </c>
    </row>
    <row r="1020" spans="1:9" x14ac:dyDescent="0.2">
      <c r="E1020" s="12" t="s">
        <v>125</v>
      </c>
      <c r="G1020" s="140">
        <v>20201010</v>
      </c>
      <c r="I1020" s="14">
        <v>214.66</v>
      </c>
    </row>
    <row r="1021" spans="1:9" x14ac:dyDescent="0.2">
      <c r="F1021" s="12" t="s">
        <v>2564</v>
      </c>
    </row>
    <row r="1023" spans="1:9" x14ac:dyDescent="0.2">
      <c r="A1023" s="12" t="s">
        <v>569</v>
      </c>
      <c r="B1023" s="12" t="s">
        <v>25</v>
      </c>
      <c r="C1023" s="13" t="s">
        <v>2563</v>
      </c>
      <c r="D1023" s="12" t="s">
        <v>903</v>
      </c>
      <c r="G1023" s="140">
        <v>50213040</v>
      </c>
      <c r="H1023" s="14">
        <v>11236</v>
      </c>
    </row>
    <row r="1024" spans="1:9" x14ac:dyDescent="0.2">
      <c r="E1024" s="12" t="s">
        <v>571</v>
      </c>
      <c r="G1024" s="140">
        <v>10104040</v>
      </c>
      <c r="I1024" s="14">
        <v>10634.07</v>
      </c>
    </row>
    <row r="1025" spans="1:9" x14ac:dyDescent="0.2">
      <c r="E1025" s="12" t="s">
        <v>125</v>
      </c>
      <c r="G1025" s="140">
        <v>20201010</v>
      </c>
      <c r="I1025" s="14">
        <v>601.92999999999995</v>
      </c>
    </row>
    <row r="1026" spans="1:9" x14ac:dyDescent="0.2">
      <c r="F1026" s="12" t="s">
        <v>2562</v>
      </c>
    </row>
    <row r="1028" spans="1:9" x14ac:dyDescent="0.2">
      <c r="A1028" s="12" t="s">
        <v>569</v>
      </c>
      <c r="B1028" s="12" t="s">
        <v>25</v>
      </c>
      <c r="C1028" s="13" t="s">
        <v>2561</v>
      </c>
      <c r="D1028" s="12" t="s">
        <v>903</v>
      </c>
      <c r="G1028" s="140">
        <v>50213040</v>
      </c>
      <c r="H1028" s="14">
        <v>36082.400000000001</v>
      </c>
    </row>
    <row r="1029" spans="1:9" x14ac:dyDescent="0.2">
      <c r="E1029" s="12" t="s">
        <v>571</v>
      </c>
      <c r="G1029" s="140">
        <v>10104040</v>
      </c>
      <c r="I1029" s="14">
        <v>34149.42</v>
      </c>
    </row>
    <row r="1030" spans="1:9" x14ac:dyDescent="0.2">
      <c r="E1030" s="12" t="s">
        <v>125</v>
      </c>
      <c r="G1030" s="140">
        <v>20201010</v>
      </c>
      <c r="I1030" s="14">
        <v>1932.98</v>
      </c>
    </row>
    <row r="1031" spans="1:9" x14ac:dyDescent="0.2">
      <c r="F1031" s="12" t="s">
        <v>2560</v>
      </c>
    </row>
    <row r="1033" spans="1:9" x14ac:dyDescent="0.2">
      <c r="A1033" s="12" t="s">
        <v>569</v>
      </c>
      <c r="B1033" s="12" t="s">
        <v>25</v>
      </c>
      <c r="C1033" s="13" t="s">
        <v>2559</v>
      </c>
      <c r="D1033" s="12" t="s">
        <v>903</v>
      </c>
      <c r="G1033" s="140">
        <v>50213040</v>
      </c>
      <c r="H1033" s="14">
        <v>10190</v>
      </c>
    </row>
    <row r="1034" spans="1:9" x14ac:dyDescent="0.2">
      <c r="E1034" s="12" t="s">
        <v>571</v>
      </c>
      <c r="G1034" s="140">
        <v>10104040</v>
      </c>
      <c r="I1034" s="14">
        <v>9644.11</v>
      </c>
    </row>
    <row r="1035" spans="1:9" x14ac:dyDescent="0.2">
      <c r="E1035" s="12" t="s">
        <v>125</v>
      </c>
      <c r="G1035" s="140">
        <v>20201010</v>
      </c>
      <c r="I1035" s="14">
        <v>545.89</v>
      </c>
    </row>
    <row r="1036" spans="1:9" x14ac:dyDescent="0.2">
      <c r="F1036" s="12" t="s">
        <v>2558</v>
      </c>
    </row>
    <row r="1038" spans="1:9" x14ac:dyDescent="0.2">
      <c r="A1038" s="12" t="s">
        <v>569</v>
      </c>
      <c r="B1038" s="12" t="s">
        <v>25</v>
      </c>
      <c r="C1038" s="13" t="s">
        <v>2557</v>
      </c>
      <c r="D1038" s="12" t="s">
        <v>903</v>
      </c>
      <c r="G1038" s="140">
        <v>50213040</v>
      </c>
      <c r="H1038" s="14">
        <v>12106</v>
      </c>
    </row>
    <row r="1039" spans="1:9" x14ac:dyDescent="0.2">
      <c r="E1039" s="12" t="s">
        <v>571</v>
      </c>
      <c r="G1039" s="140">
        <v>10104040</v>
      </c>
      <c r="I1039" s="14">
        <v>11457.46</v>
      </c>
    </row>
    <row r="1040" spans="1:9" x14ac:dyDescent="0.2">
      <c r="E1040" s="12" t="s">
        <v>125</v>
      </c>
      <c r="G1040" s="140">
        <v>20201010</v>
      </c>
      <c r="I1040" s="14">
        <v>648.54</v>
      </c>
    </row>
    <row r="1041" spans="1:9" x14ac:dyDescent="0.2">
      <c r="F1041" s="12" t="s">
        <v>2556</v>
      </c>
    </row>
    <row r="1043" spans="1:9" x14ac:dyDescent="0.2">
      <c r="A1043" s="12" t="s">
        <v>569</v>
      </c>
      <c r="B1043" s="12" t="s">
        <v>25</v>
      </c>
      <c r="C1043" s="13" t="s">
        <v>2555</v>
      </c>
      <c r="D1043" s="12" t="s">
        <v>903</v>
      </c>
      <c r="G1043" s="140">
        <v>50213040</v>
      </c>
      <c r="H1043" s="14">
        <v>7814</v>
      </c>
    </row>
    <row r="1044" spans="1:9" x14ac:dyDescent="0.2">
      <c r="E1044" s="12" t="s">
        <v>571</v>
      </c>
      <c r="G1044" s="140">
        <v>10104040</v>
      </c>
      <c r="I1044" s="14">
        <v>7395.39</v>
      </c>
    </row>
    <row r="1045" spans="1:9" x14ac:dyDescent="0.2">
      <c r="E1045" s="12" t="s">
        <v>125</v>
      </c>
      <c r="G1045" s="140">
        <v>20201010</v>
      </c>
      <c r="I1045" s="14">
        <v>418.61</v>
      </c>
    </row>
    <row r="1046" spans="1:9" x14ac:dyDescent="0.2">
      <c r="F1046" s="12" t="s">
        <v>2554</v>
      </c>
    </row>
    <row r="1048" spans="1:9" x14ac:dyDescent="0.2">
      <c r="A1048" s="12" t="s">
        <v>569</v>
      </c>
      <c r="B1048" s="12" t="s">
        <v>25</v>
      </c>
      <c r="C1048" s="13" t="s">
        <v>2553</v>
      </c>
      <c r="D1048" s="12" t="s">
        <v>903</v>
      </c>
      <c r="G1048" s="140">
        <v>50213040</v>
      </c>
      <c r="H1048" s="14">
        <v>25935</v>
      </c>
    </row>
    <row r="1049" spans="1:9" x14ac:dyDescent="0.2">
      <c r="E1049" s="12" t="s">
        <v>571</v>
      </c>
      <c r="G1049" s="140">
        <v>10104040</v>
      </c>
      <c r="I1049" s="14">
        <v>24545.63</v>
      </c>
    </row>
    <row r="1050" spans="1:9" x14ac:dyDescent="0.2">
      <c r="E1050" s="12" t="s">
        <v>125</v>
      </c>
      <c r="G1050" s="140">
        <v>20201010</v>
      </c>
      <c r="I1050" s="14">
        <v>1389.37</v>
      </c>
    </row>
    <row r="1051" spans="1:9" x14ac:dyDescent="0.2">
      <c r="F1051" s="12" t="s">
        <v>2552</v>
      </c>
    </row>
    <row r="1053" spans="1:9" x14ac:dyDescent="0.2">
      <c r="A1053" s="12" t="s">
        <v>569</v>
      </c>
      <c r="B1053" s="12" t="s">
        <v>25</v>
      </c>
      <c r="C1053" s="13" t="s">
        <v>2551</v>
      </c>
      <c r="D1053" s="12" t="s">
        <v>903</v>
      </c>
      <c r="G1053" s="140">
        <v>50213040</v>
      </c>
      <c r="H1053" s="14">
        <v>40800</v>
      </c>
    </row>
    <row r="1054" spans="1:9" x14ac:dyDescent="0.2">
      <c r="E1054" s="12" t="s">
        <v>571</v>
      </c>
      <c r="G1054" s="140">
        <v>10104040</v>
      </c>
      <c r="I1054" s="14">
        <v>38614.28</v>
      </c>
    </row>
    <row r="1055" spans="1:9" x14ac:dyDescent="0.2">
      <c r="E1055" s="12" t="s">
        <v>125</v>
      </c>
      <c r="G1055" s="140">
        <v>20201010</v>
      </c>
      <c r="I1055" s="14">
        <v>2185.7199999999998</v>
      </c>
    </row>
    <row r="1056" spans="1:9" x14ac:dyDescent="0.2">
      <c r="F1056" s="12" t="s">
        <v>2550</v>
      </c>
    </row>
    <row r="1058" spans="1:9" x14ac:dyDescent="0.2">
      <c r="A1058" s="12" t="s">
        <v>569</v>
      </c>
      <c r="B1058" s="12" t="s">
        <v>25</v>
      </c>
      <c r="C1058" s="13" t="s">
        <v>2549</v>
      </c>
      <c r="D1058" s="12" t="s">
        <v>903</v>
      </c>
      <c r="G1058" s="140">
        <v>50213040</v>
      </c>
      <c r="H1058" s="14">
        <v>32135</v>
      </c>
    </row>
    <row r="1059" spans="1:9" x14ac:dyDescent="0.2">
      <c r="E1059" s="12" t="s">
        <v>571</v>
      </c>
      <c r="G1059" s="140">
        <v>10104040</v>
      </c>
      <c r="I1059" s="14">
        <v>30413.48</v>
      </c>
    </row>
    <row r="1060" spans="1:9" x14ac:dyDescent="0.2">
      <c r="E1060" s="12" t="s">
        <v>125</v>
      </c>
      <c r="G1060" s="140">
        <v>20201010</v>
      </c>
      <c r="I1060" s="14">
        <v>1721.52</v>
      </c>
    </row>
    <row r="1061" spans="1:9" x14ac:dyDescent="0.2">
      <c r="F1061" s="12" t="s">
        <v>2548</v>
      </c>
    </row>
    <row r="1063" spans="1:9" x14ac:dyDescent="0.2">
      <c r="A1063" s="12" t="s">
        <v>569</v>
      </c>
      <c r="B1063" s="12" t="s">
        <v>25</v>
      </c>
      <c r="C1063" s="13" t="s">
        <v>2547</v>
      </c>
      <c r="D1063" s="12" t="s">
        <v>232</v>
      </c>
      <c r="G1063" s="140">
        <v>50203990</v>
      </c>
      <c r="H1063" s="14">
        <v>6250</v>
      </c>
    </row>
    <row r="1064" spans="1:9" x14ac:dyDescent="0.2">
      <c r="E1064" s="12" t="s">
        <v>571</v>
      </c>
      <c r="G1064" s="140">
        <v>10104040</v>
      </c>
      <c r="I1064" s="14">
        <v>6125</v>
      </c>
    </row>
    <row r="1065" spans="1:9" x14ac:dyDescent="0.2">
      <c r="E1065" s="12" t="s">
        <v>125</v>
      </c>
      <c r="G1065" s="140">
        <v>20201010</v>
      </c>
      <c r="I1065" s="14">
        <v>125</v>
      </c>
    </row>
    <row r="1066" spans="1:9" x14ac:dyDescent="0.2">
      <c r="F1066" s="12" t="s">
        <v>2546</v>
      </c>
    </row>
    <row r="1068" spans="1:9" x14ac:dyDescent="0.2">
      <c r="A1068" s="12" t="s">
        <v>569</v>
      </c>
      <c r="B1068" s="12" t="s">
        <v>25</v>
      </c>
      <c r="C1068" s="13" t="s">
        <v>2545</v>
      </c>
      <c r="D1068" s="12" t="s">
        <v>2540</v>
      </c>
      <c r="G1068" s="140">
        <v>50203210</v>
      </c>
      <c r="H1068" s="14">
        <v>18000</v>
      </c>
    </row>
    <row r="1069" spans="1:9" x14ac:dyDescent="0.2">
      <c r="E1069" s="12" t="s">
        <v>571</v>
      </c>
      <c r="G1069" s="140">
        <v>10104040</v>
      </c>
      <c r="I1069" s="14">
        <v>17640</v>
      </c>
    </row>
    <row r="1070" spans="1:9" x14ac:dyDescent="0.2">
      <c r="E1070" s="12" t="s">
        <v>125</v>
      </c>
      <c r="G1070" s="140">
        <v>20201010</v>
      </c>
      <c r="I1070" s="14">
        <v>360</v>
      </c>
    </row>
    <row r="1071" spans="1:9" x14ac:dyDescent="0.2">
      <c r="F1071" s="12" t="s">
        <v>2544</v>
      </c>
    </row>
    <row r="1073" spans="1:9" x14ac:dyDescent="0.2">
      <c r="A1073" s="12" t="s">
        <v>569</v>
      </c>
      <c r="B1073" s="12" t="s">
        <v>25</v>
      </c>
      <c r="C1073" s="13" t="s">
        <v>2543</v>
      </c>
      <c r="D1073" s="12" t="s">
        <v>903</v>
      </c>
      <c r="G1073" s="140">
        <v>50213040</v>
      </c>
      <c r="H1073" s="14">
        <v>3900</v>
      </c>
    </row>
    <row r="1074" spans="1:9" x14ac:dyDescent="0.2">
      <c r="E1074" s="12" t="s">
        <v>571</v>
      </c>
      <c r="G1074" s="140">
        <v>10104040</v>
      </c>
      <c r="I1074" s="14">
        <v>3691.07</v>
      </c>
    </row>
    <row r="1075" spans="1:9" x14ac:dyDescent="0.2">
      <c r="E1075" s="12" t="s">
        <v>125</v>
      </c>
      <c r="G1075" s="140">
        <v>20201010</v>
      </c>
      <c r="I1075" s="14">
        <v>208.93</v>
      </c>
    </row>
    <row r="1076" spans="1:9" x14ac:dyDescent="0.2">
      <c r="F1076" s="12" t="s">
        <v>2542</v>
      </c>
    </row>
    <row r="1078" spans="1:9" x14ac:dyDescent="0.2">
      <c r="A1078" s="12" t="s">
        <v>569</v>
      </c>
      <c r="B1078" s="12" t="s">
        <v>25</v>
      </c>
      <c r="C1078" s="13" t="s">
        <v>2541</v>
      </c>
      <c r="D1078" s="12" t="s">
        <v>2540</v>
      </c>
      <c r="G1078" s="140">
        <v>50203210</v>
      </c>
      <c r="H1078" s="14">
        <v>574200</v>
      </c>
    </row>
    <row r="1079" spans="1:9" x14ac:dyDescent="0.2">
      <c r="E1079" s="12" t="s">
        <v>571</v>
      </c>
      <c r="G1079" s="140">
        <v>10104040</v>
      </c>
      <c r="I1079" s="14">
        <v>562716</v>
      </c>
    </row>
    <row r="1080" spans="1:9" x14ac:dyDescent="0.2">
      <c r="E1080" s="12" t="s">
        <v>125</v>
      </c>
      <c r="G1080" s="140">
        <v>20201010</v>
      </c>
      <c r="I1080" s="14">
        <v>11484</v>
      </c>
    </row>
    <row r="1081" spans="1:9" x14ac:dyDescent="0.2">
      <c r="F1081" s="12" t="s">
        <v>2539</v>
      </c>
    </row>
    <row r="1083" spans="1:9" x14ac:dyDescent="0.2">
      <c r="A1083" s="12" t="s">
        <v>569</v>
      </c>
      <c r="B1083" s="12" t="s">
        <v>25</v>
      </c>
      <c r="C1083" s="13" t="s">
        <v>2538</v>
      </c>
      <c r="D1083" s="12" t="s">
        <v>680</v>
      </c>
      <c r="G1083" s="140">
        <v>50299990</v>
      </c>
      <c r="H1083" s="14">
        <v>4354</v>
      </c>
    </row>
    <row r="1084" spans="1:9" x14ac:dyDescent="0.2">
      <c r="E1084" s="12" t="s">
        <v>571</v>
      </c>
      <c r="G1084" s="140">
        <v>10104040</v>
      </c>
      <c r="I1084" s="14">
        <v>4354</v>
      </c>
    </row>
    <row r="1085" spans="1:9" x14ac:dyDescent="0.2">
      <c r="F1085" s="12" t="s">
        <v>2537</v>
      </c>
    </row>
    <row r="1087" spans="1:9" x14ac:dyDescent="0.2">
      <c r="A1087" s="12" t="s">
        <v>569</v>
      </c>
      <c r="B1087" s="12" t="s">
        <v>25</v>
      </c>
      <c r="C1087" s="13" t="s">
        <v>2536</v>
      </c>
      <c r="D1087" s="12" t="s">
        <v>1042</v>
      </c>
      <c r="G1087" s="140">
        <v>50203010</v>
      </c>
      <c r="H1087" s="14">
        <v>41300</v>
      </c>
    </row>
    <row r="1088" spans="1:9" x14ac:dyDescent="0.2">
      <c r="E1088" s="12" t="s">
        <v>571</v>
      </c>
      <c r="G1088" s="140">
        <v>10104040</v>
      </c>
      <c r="I1088" s="14">
        <v>41300</v>
      </c>
    </row>
    <row r="1089" spans="1:9" x14ac:dyDescent="0.2">
      <c r="F1089" s="12" t="s">
        <v>2535</v>
      </c>
    </row>
    <row r="1091" spans="1:9" x14ac:dyDescent="0.2">
      <c r="A1091" s="12" t="s">
        <v>569</v>
      </c>
      <c r="B1091" s="12" t="s">
        <v>25</v>
      </c>
      <c r="C1091" s="13" t="s">
        <v>2534</v>
      </c>
      <c r="D1091" s="12" t="s">
        <v>1042</v>
      </c>
      <c r="G1091" s="140">
        <v>50203010</v>
      </c>
      <c r="H1091" s="14">
        <v>59280</v>
      </c>
    </row>
    <row r="1092" spans="1:9" x14ac:dyDescent="0.2">
      <c r="E1092" s="12" t="s">
        <v>571</v>
      </c>
      <c r="G1092" s="140">
        <v>10104040</v>
      </c>
      <c r="I1092" s="14">
        <v>59280</v>
      </c>
    </row>
    <row r="1093" spans="1:9" x14ac:dyDescent="0.2">
      <c r="F1093" s="12" t="s">
        <v>2533</v>
      </c>
    </row>
    <row r="1095" spans="1:9" x14ac:dyDescent="0.2">
      <c r="A1095" s="12" t="s">
        <v>569</v>
      </c>
      <c r="B1095" s="12" t="s">
        <v>25</v>
      </c>
      <c r="C1095" s="13" t="s">
        <v>2532</v>
      </c>
      <c r="D1095" s="12" t="s">
        <v>123</v>
      </c>
      <c r="G1095" s="140">
        <v>20101020</v>
      </c>
      <c r="H1095" s="14">
        <v>89222.2</v>
      </c>
    </row>
    <row r="1096" spans="1:9" x14ac:dyDescent="0.2">
      <c r="E1096" s="12" t="s">
        <v>571</v>
      </c>
      <c r="G1096" s="140">
        <v>10104040</v>
      </c>
      <c r="I1096" s="14">
        <v>89222.2</v>
      </c>
    </row>
    <row r="1097" spans="1:9" x14ac:dyDescent="0.2">
      <c r="F1097" s="12" t="s">
        <v>2531</v>
      </c>
    </row>
    <row r="1099" spans="1:9" x14ac:dyDescent="0.2">
      <c r="A1099" s="12" t="s">
        <v>569</v>
      </c>
      <c r="B1099" s="12" t="s">
        <v>25</v>
      </c>
      <c r="C1099" s="13" t="s">
        <v>2530</v>
      </c>
      <c r="D1099" s="12" t="s">
        <v>272</v>
      </c>
      <c r="G1099" s="140">
        <v>50216010</v>
      </c>
      <c r="H1099" s="14">
        <v>108000</v>
      </c>
    </row>
    <row r="1100" spans="1:9" x14ac:dyDescent="0.2">
      <c r="E1100" s="12" t="s">
        <v>571</v>
      </c>
      <c r="G1100" s="140">
        <v>10104040</v>
      </c>
      <c r="I1100" s="14">
        <v>108000</v>
      </c>
    </row>
    <row r="1101" spans="1:9" x14ac:dyDescent="0.2">
      <c r="F1101" s="12" t="s">
        <v>2529</v>
      </c>
    </row>
    <row r="1103" spans="1:9" x14ac:dyDescent="0.2">
      <c r="A1103" s="12" t="s">
        <v>569</v>
      </c>
      <c r="B1103" s="12" t="s">
        <v>25</v>
      </c>
      <c r="C1103" s="13" t="s">
        <v>2528</v>
      </c>
      <c r="D1103" s="12" t="s">
        <v>272</v>
      </c>
      <c r="G1103" s="140">
        <v>50216010</v>
      </c>
      <c r="H1103" s="14">
        <v>33368.339999999997</v>
      </c>
    </row>
    <row r="1104" spans="1:9" x14ac:dyDescent="0.2">
      <c r="E1104" s="12" t="s">
        <v>571</v>
      </c>
      <c r="G1104" s="140">
        <v>10104040</v>
      </c>
      <c r="I1104" s="14">
        <v>30883.84</v>
      </c>
    </row>
    <row r="1105" spans="1:9" x14ac:dyDescent="0.2">
      <c r="E1105" s="12" t="s">
        <v>139</v>
      </c>
      <c r="G1105" s="140">
        <v>20201040</v>
      </c>
      <c r="I1105" s="14">
        <v>2014.5</v>
      </c>
    </row>
    <row r="1106" spans="1:9" x14ac:dyDescent="0.2">
      <c r="E1106" s="12" t="s">
        <v>151</v>
      </c>
      <c r="G1106" s="140">
        <v>29999990</v>
      </c>
      <c r="I1106" s="14">
        <v>470</v>
      </c>
    </row>
    <row r="1107" spans="1:9" x14ac:dyDescent="0.2">
      <c r="F1107" s="12" t="s">
        <v>2527</v>
      </c>
    </row>
    <row r="1109" spans="1:9" x14ac:dyDescent="0.2">
      <c r="A1109" s="12" t="s">
        <v>569</v>
      </c>
      <c r="B1109" s="12" t="s">
        <v>25</v>
      </c>
      <c r="C1109" s="13" t="s">
        <v>2526</v>
      </c>
      <c r="D1109" s="12" t="s">
        <v>2332</v>
      </c>
      <c r="G1109" s="140">
        <v>50102130</v>
      </c>
      <c r="H1109" s="14">
        <v>29821.7</v>
      </c>
    </row>
    <row r="1110" spans="1:9" x14ac:dyDescent="0.2">
      <c r="E1110" s="12" t="s">
        <v>571</v>
      </c>
      <c r="G1110" s="140">
        <v>10104040</v>
      </c>
      <c r="I1110" s="14">
        <v>23089.98</v>
      </c>
    </row>
    <row r="1111" spans="1:9" x14ac:dyDescent="0.2">
      <c r="E1111" s="12" t="s">
        <v>125</v>
      </c>
      <c r="G1111" s="140">
        <v>20201010</v>
      </c>
      <c r="I1111" s="14">
        <v>6731.72</v>
      </c>
    </row>
    <row r="1112" spans="1:9" x14ac:dyDescent="0.2">
      <c r="F1112" s="12" t="s">
        <v>2525</v>
      </c>
    </row>
    <row r="1114" spans="1:9" x14ac:dyDescent="0.2">
      <c r="A1114" s="12" t="s">
        <v>569</v>
      </c>
      <c r="B1114" s="12" t="s">
        <v>25</v>
      </c>
      <c r="C1114" s="13" t="s">
        <v>2524</v>
      </c>
      <c r="D1114" s="12" t="s">
        <v>123</v>
      </c>
      <c r="G1114" s="140">
        <v>20101020</v>
      </c>
      <c r="H1114" s="14">
        <v>3429089.26</v>
      </c>
    </row>
    <row r="1115" spans="1:9" x14ac:dyDescent="0.2">
      <c r="E1115" s="12" t="s">
        <v>571</v>
      </c>
      <c r="G1115" s="140">
        <v>10104040</v>
      </c>
      <c r="I1115" s="14">
        <v>3429089.26</v>
      </c>
    </row>
    <row r="1116" spans="1:9" x14ac:dyDescent="0.2">
      <c r="F1116" s="12" t="s">
        <v>2523</v>
      </c>
    </row>
    <row r="1118" spans="1:9" x14ac:dyDescent="0.2">
      <c r="A1118" s="12" t="s">
        <v>569</v>
      </c>
      <c r="B1118" s="12" t="s">
        <v>25</v>
      </c>
      <c r="C1118" s="13" t="s">
        <v>2522</v>
      </c>
      <c r="D1118" s="12" t="s">
        <v>123</v>
      </c>
      <c r="G1118" s="140">
        <v>20101020</v>
      </c>
      <c r="H1118" s="14">
        <v>1504372.03</v>
      </c>
    </row>
    <row r="1119" spans="1:9" x14ac:dyDescent="0.2">
      <c r="E1119" s="12" t="s">
        <v>571</v>
      </c>
      <c r="G1119" s="140">
        <v>10104040</v>
      </c>
      <c r="I1119" s="14">
        <v>1504372.03</v>
      </c>
    </row>
    <row r="1120" spans="1:9" x14ac:dyDescent="0.2">
      <c r="F1120" s="12" t="s">
        <v>2521</v>
      </c>
    </row>
    <row r="1122" spans="1:9" x14ac:dyDescent="0.2">
      <c r="A1122" s="12" t="s">
        <v>569</v>
      </c>
      <c r="B1122" s="12" t="s">
        <v>1174</v>
      </c>
      <c r="C1122" s="13" t="s">
        <v>2520</v>
      </c>
      <c r="D1122" s="12" t="s">
        <v>205</v>
      </c>
      <c r="G1122" s="140">
        <v>50201010</v>
      </c>
      <c r="H1122" s="14">
        <v>7050</v>
      </c>
    </row>
    <row r="1123" spans="1:9" x14ac:dyDescent="0.2">
      <c r="E1123" s="12" t="s">
        <v>571</v>
      </c>
      <c r="G1123" s="140">
        <v>10104040</v>
      </c>
      <c r="I1123" s="14">
        <v>7050</v>
      </c>
    </row>
    <row r="1124" spans="1:9" x14ac:dyDescent="0.2">
      <c r="F1124" s="12" t="s">
        <v>2519</v>
      </c>
    </row>
    <row r="1126" spans="1:9" x14ac:dyDescent="0.2">
      <c r="A1126" s="12" t="s">
        <v>569</v>
      </c>
      <c r="B1126" s="12" t="s">
        <v>1174</v>
      </c>
      <c r="C1126" s="13" t="s">
        <v>2518</v>
      </c>
      <c r="D1126" s="12" t="s">
        <v>205</v>
      </c>
      <c r="G1126" s="140">
        <v>50201010</v>
      </c>
      <c r="H1126" s="14">
        <v>38695</v>
      </c>
    </row>
    <row r="1127" spans="1:9" x14ac:dyDescent="0.2">
      <c r="E1127" s="12" t="s">
        <v>571</v>
      </c>
      <c r="G1127" s="140">
        <v>10104040</v>
      </c>
      <c r="I1127" s="14">
        <v>38695</v>
      </c>
    </row>
    <row r="1128" spans="1:9" x14ac:dyDescent="0.2">
      <c r="F1128" s="12" t="s">
        <v>2517</v>
      </c>
    </row>
    <row r="1130" spans="1:9" x14ac:dyDescent="0.2">
      <c r="A1130" s="12" t="s">
        <v>569</v>
      </c>
      <c r="B1130" s="12" t="s">
        <v>1174</v>
      </c>
      <c r="C1130" s="13" t="s">
        <v>2516</v>
      </c>
      <c r="D1130" s="12" t="s">
        <v>264</v>
      </c>
      <c r="G1130" s="140">
        <v>50214990</v>
      </c>
      <c r="H1130" s="14">
        <v>340000</v>
      </c>
    </row>
    <row r="1131" spans="1:9" x14ac:dyDescent="0.2">
      <c r="E1131" s="12" t="s">
        <v>571</v>
      </c>
      <c r="G1131" s="140">
        <v>10104040</v>
      </c>
      <c r="I1131" s="14">
        <v>340000</v>
      </c>
    </row>
    <row r="1132" spans="1:9" x14ac:dyDescent="0.2">
      <c r="F1132" s="12" t="s">
        <v>2515</v>
      </c>
    </row>
    <row r="1134" spans="1:9" x14ac:dyDescent="0.2">
      <c r="A1134" s="12" t="s">
        <v>569</v>
      </c>
      <c r="B1134" s="12" t="s">
        <v>1174</v>
      </c>
      <c r="C1134" s="13" t="s">
        <v>2514</v>
      </c>
      <c r="D1134" s="12" t="s">
        <v>274</v>
      </c>
      <c r="G1134" s="140">
        <v>50299010</v>
      </c>
      <c r="H1134" s="14">
        <v>32500</v>
      </c>
    </row>
    <row r="1135" spans="1:9" x14ac:dyDescent="0.2">
      <c r="E1135" s="12" t="s">
        <v>571</v>
      </c>
      <c r="G1135" s="140">
        <v>10104040</v>
      </c>
      <c r="I1135" s="14">
        <v>31525</v>
      </c>
    </row>
    <row r="1136" spans="1:9" x14ac:dyDescent="0.2">
      <c r="E1136" s="12" t="s">
        <v>125</v>
      </c>
      <c r="G1136" s="140">
        <v>20201010</v>
      </c>
      <c r="I1136" s="14">
        <v>975</v>
      </c>
    </row>
    <row r="1137" spans="1:9" x14ac:dyDescent="0.2">
      <c r="F1137" s="12" t="s">
        <v>2513</v>
      </c>
    </row>
    <row r="1139" spans="1:9" x14ac:dyDescent="0.2">
      <c r="A1139" s="12" t="s">
        <v>569</v>
      </c>
      <c r="B1139" s="12" t="s">
        <v>1174</v>
      </c>
      <c r="C1139" s="13" t="s">
        <v>2512</v>
      </c>
      <c r="D1139" s="12" t="s">
        <v>232</v>
      </c>
      <c r="G1139" s="140">
        <v>50203990</v>
      </c>
      <c r="H1139" s="14">
        <v>18510</v>
      </c>
    </row>
    <row r="1140" spans="1:9" x14ac:dyDescent="0.2">
      <c r="E1140" s="12" t="s">
        <v>571</v>
      </c>
      <c r="G1140" s="140">
        <v>10104040</v>
      </c>
      <c r="I1140" s="14">
        <v>18139.8</v>
      </c>
    </row>
    <row r="1141" spans="1:9" x14ac:dyDescent="0.2">
      <c r="E1141" s="12" t="s">
        <v>125</v>
      </c>
      <c r="G1141" s="140">
        <v>20201010</v>
      </c>
      <c r="I1141" s="14">
        <v>370.2</v>
      </c>
    </row>
    <row r="1142" spans="1:9" x14ac:dyDescent="0.2">
      <c r="F1142" s="12" t="s">
        <v>2511</v>
      </c>
    </row>
    <row r="1144" spans="1:9" x14ac:dyDescent="0.2">
      <c r="A1144" s="12" t="s">
        <v>569</v>
      </c>
      <c r="B1144" s="12" t="s">
        <v>1174</v>
      </c>
      <c r="C1144" s="13" t="s">
        <v>2510</v>
      </c>
      <c r="D1144" s="12" t="s">
        <v>251</v>
      </c>
      <c r="G1144" s="140">
        <v>50211990</v>
      </c>
      <c r="H1144" s="14">
        <v>637925</v>
      </c>
    </row>
    <row r="1145" spans="1:9" x14ac:dyDescent="0.2">
      <c r="E1145" s="12" t="s">
        <v>571</v>
      </c>
      <c r="G1145" s="140">
        <v>10104040</v>
      </c>
      <c r="I1145" s="14">
        <v>637925</v>
      </c>
    </row>
    <row r="1146" spans="1:9" x14ac:dyDescent="0.2">
      <c r="F1146" s="12" t="s">
        <v>2509</v>
      </c>
    </row>
    <row r="1148" spans="1:9" x14ac:dyDescent="0.2">
      <c r="A1148" s="12" t="s">
        <v>569</v>
      </c>
      <c r="B1148" s="12" t="s">
        <v>1174</v>
      </c>
      <c r="C1148" s="13" t="s">
        <v>2508</v>
      </c>
      <c r="D1148" s="12" t="s">
        <v>247</v>
      </c>
      <c r="G1148" s="140">
        <v>50210030</v>
      </c>
      <c r="H1148" s="14">
        <v>11300</v>
      </c>
    </row>
    <row r="1149" spans="1:9" x14ac:dyDescent="0.2">
      <c r="E1149" s="12" t="s">
        <v>571</v>
      </c>
      <c r="G1149" s="140">
        <v>10104040</v>
      </c>
      <c r="I1149" s="14">
        <v>11300</v>
      </c>
    </row>
    <row r="1150" spans="1:9" x14ac:dyDescent="0.2">
      <c r="F1150" s="12" t="s">
        <v>2507</v>
      </c>
    </row>
    <row r="1152" spans="1:9" x14ac:dyDescent="0.2">
      <c r="A1152" s="12" t="s">
        <v>569</v>
      </c>
      <c r="B1152" s="12" t="s">
        <v>1174</v>
      </c>
      <c r="C1152" s="13" t="s">
        <v>2506</v>
      </c>
      <c r="D1152" s="12" t="s">
        <v>272</v>
      </c>
      <c r="G1152" s="140">
        <v>50216010</v>
      </c>
      <c r="H1152" s="14">
        <v>16148.43</v>
      </c>
    </row>
    <row r="1153" spans="1:9" x14ac:dyDescent="0.2">
      <c r="E1153" s="12" t="s">
        <v>571</v>
      </c>
      <c r="G1153" s="140">
        <v>10104040</v>
      </c>
      <c r="I1153" s="14">
        <v>16148.43</v>
      </c>
    </row>
    <row r="1154" spans="1:9" x14ac:dyDescent="0.2">
      <c r="F1154" s="12" t="s">
        <v>2505</v>
      </c>
    </row>
    <row r="1156" spans="1:9" x14ac:dyDescent="0.2">
      <c r="A1156" s="12" t="s">
        <v>569</v>
      </c>
      <c r="B1156" s="12" t="s">
        <v>1174</v>
      </c>
      <c r="C1156" s="13" t="s">
        <v>2504</v>
      </c>
      <c r="D1156" s="12" t="s">
        <v>251</v>
      </c>
      <c r="G1156" s="140">
        <v>50211990</v>
      </c>
      <c r="H1156" s="14">
        <v>47230.58</v>
      </c>
    </row>
    <row r="1157" spans="1:9" x14ac:dyDescent="0.2">
      <c r="E1157" s="12" t="s">
        <v>571</v>
      </c>
      <c r="G1157" s="140">
        <v>10104040</v>
      </c>
      <c r="I1157" s="14">
        <v>45317.98</v>
      </c>
    </row>
    <row r="1158" spans="1:9" x14ac:dyDescent="0.2">
      <c r="E1158" s="12" t="s">
        <v>125</v>
      </c>
      <c r="G1158" s="140">
        <v>20201010</v>
      </c>
      <c r="I1158" s="14">
        <v>1912.6</v>
      </c>
    </row>
    <row r="1159" spans="1:9" x14ac:dyDescent="0.2">
      <c r="F1159" s="12" t="s">
        <v>2503</v>
      </c>
    </row>
    <row r="1161" spans="1:9" x14ac:dyDescent="0.2">
      <c r="A1161" s="12" t="s">
        <v>569</v>
      </c>
      <c r="B1161" s="12" t="s">
        <v>1174</v>
      </c>
      <c r="C1161" s="13" t="s">
        <v>2502</v>
      </c>
      <c r="D1161" s="12" t="s">
        <v>251</v>
      </c>
      <c r="G1161" s="140">
        <v>50211990</v>
      </c>
      <c r="H1161" s="14">
        <v>68415</v>
      </c>
    </row>
    <row r="1162" spans="1:9" x14ac:dyDescent="0.2">
      <c r="E1162" s="12" t="s">
        <v>571</v>
      </c>
      <c r="G1162" s="140">
        <v>10104040</v>
      </c>
      <c r="I1162" s="14">
        <v>68415</v>
      </c>
    </row>
    <row r="1163" spans="1:9" x14ac:dyDescent="0.2">
      <c r="F1163" s="12" t="s">
        <v>2501</v>
      </c>
    </row>
    <row r="1165" spans="1:9" x14ac:dyDescent="0.2">
      <c r="A1165" s="12" t="s">
        <v>569</v>
      </c>
      <c r="B1165" s="12" t="s">
        <v>1174</v>
      </c>
      <c r="C1165" s="13" t="s">
        <v>2500</v>
      </c>
      <c r="D1165" s="12" t="s">
        <v>251</v>
      </c>
      <c r="G1165" s="140">
        <v>50211990</v>
      </c>
      <c r="H1165" s="14">
        <v>52421.34</v>
      </c>
    </row>
    <row r="1166" spans="1:9" x14ac:dyDescent="0.2">
      <c r="E1166" s="12" t="s">
        <v>571</v>
      </c>
      <c r="G1166" s="140">
        <v>10104040</v>
      </c>
      <c r="I1166" s="14">
        <v>52421.34</v>
      </c>
    </row>
    <row r="1167" spans="1:9" x14ac:dyDescent="0.2">
      <c r="F1167" s="12" t="s">
        <v>2499</v>
      </c>
    </row>
    <row r="1169" spans="1:9" x14ac:dyDescent="0.2">
      <c r="A1169" s="12" t="s">
        <v>569</v>
      </c>
      <c r="B1169" s="12" t="s">
        <v>1174</v>
      </c>
      <c r="C1169" s="13" t="s">
        <v>2498</v>
      </c>
      <c r="D1169" s="12" t="s">
        <v>251</v>
      </c>
      <c r="G1169" s="140">
        <v>50211990</v>
      </c>
      <c r="H1169" s="14">
        <v>399562</v>
      </c>
    </row>
    <row r="1170" spans="1:9" x14ac:dyDescent="0.2">
      <c r="E1170" s="12" t="s">
        <v>571</v>
      </c>
      <c r="G1170" s="140">
        <v>10104040</v>
      </c>
      <c r="I1170" s="14">
        <v>389882</v>
      </c>
    </row>
    <row r="1171" spans="1:9" x14ac:dyDescent="0.2">
      <c r="E1171" s="12" t="s">
        <v>2315</v>
      </c>
      <c r="G1171" s="140">
        <v>20201030</v>
      </c>
      <c r="I1171" s="14">
        <v>1600</v>
      </c>
    </row>
    <row r="1172" spans="1:9" x14ac:dyDescent="0.2">
      <c r="E1172" s="12" t="s">
        <v>139</v>
      </c>
      <c r="G1172" s="140">
        <v>20201040</v>
      </c>
      <c r="I1172" s="14">
        <v>3600</v>
      </c>
    </row>
    <row r="1173" spans="1:9" x14ac:dyDescent="0.2">
      <c r="E1173" s="12" t="s">
        <v>151</v>
      </c>
      <c r="G1173" s="140">
        <v>29999990</v>
      </c>
      <c r="I1173" s="14">
        <v>4480</v>
      </c>
    </row>
    <row r="1174" spans="1:9" x14ac:dyDescent="0.2">
      <c r="F1174" s="12" t="s">
        <v>2497</v>
      </c>
    </row>
    <row r="1176" spans="1:9" x14ac:dyDescent="0.2">
      <c r="A1176" s="12" t="s">
        <v>569</v>
      </c>
      <c r="B1176" s="12" t="s">
        <v>1174</v>
      </c>
      <c r="C1176" s="13" t="s">
        <v>2496</v>
      </c>
      <c r="D1176" s="12" t="s">
        <v>251</v>
      </c>
      <c r="G1176" s="140">
        <v>50211990</v>
      </c>
      <c r="H1176" s="14">
        <v>216849.82</v>
      </c>
    </row>
    <row r="1177" spans="1:9" x14ac:dyDescent="0.2">
      <c r="E1177" s="12" t="s">
        <v>571</v>
      </c>
      <c r="G1177" s="140">
        <v>10104040</v>
      </c>
      <c r="I1177" s="14">
        <v>216849.82</v>
      </c>
    </row>
    <row r="1178" spans="1:9" x14ac:dyDescent="0.2">
      <c r="F1178" s="12" t="s">
        <v>2495</v>
      </c>
    </row>
    <row r="1180" spans="1:9" x14ac:dyDescent="0.2">
      <c r="A1180" s="12" t="s">
        <v>569</v>
      </c>
      <c r="B1180" s="12" t="s">
        <v>1174</v>
      </c>
      <c r="C1180" s="13" t="s">
        <v>2494</v>
      </c>
      <c r="D1180" s="12" t="s">
        <v>251</v>
      </c>
      <c r="G1180" s="140">
        <v>50211990</v>
      </c>
      <c r="H1180" s="14">
        <v>144037.98000000001</v>
      </c>
    </row>
    <row r="1181" spans="1:9" x14ac:dyDescent="0.2">
      <c r="E1181" s="12" t="s">
        <v>571</v>
      </c>
      <c r="G1181" s="140">
        <v>10104040</v>
      </c>
      <c r="I1181" s="14">
        <v>144037.98000000001</v>
      </c>
    </row>
    <row r="1182" spans="1:9" x14ac:dyDescent="0.2">
      <c r="F1182" s="12" t="s">
        <v>2493</v>
      </c>
    </row>
    <row r="1184" spans="1:9" x14ac:dyDescent="0.2">
      <c r="A1184" s="12" t="s">
        <v>569</v>
      </c>
      <c r="B1184" s="12" t="s">
        <v>1174</v>
      </c>
      <c r="C1184" s="13" t="s">
        <v>2492</v>
      </c>
      <c r="D1184" s="12" t="s">
        <v>251</v>
      </c>
      <c r="G1184" s="140">
        <v>50211990</v>
      </c>
      <c r="H1184" s="14">
        <v>394969</v>
      </c>
    </row>
    <row r="1185" spans="1:9" x14ac:dyDescent="0.2">
      <c r="E1185" s="12" t="s">
        <v>571</v>
      </c>
      <c r="G1185" s="140">
        <v>10104040</v>
      </c>
      <c r="I1185" s="14">
        <v>369909.93</v>
      </c>
    </row>
    <row r="1186" spans="1:9" x14ac:dyDescent="0.2">
      <c r="E1186" s="12" t="s">
        <v>2315</v>
      </c>
      <c r="G1186" s="140">
        <v>20201030</v>
      </c>
      <c r="I1186" s="14">
        <v>3100</v>
      </c>
    </row>
    <row r="1187" spans="1:9" x14ac:dyDescent="0.2">
      <c r="E1187" s="12" t="s">
        <v>139</v>
      </c>
      <c r="G1187" s="140">
        <v>20201040</v>
      </c>
      <c r="I1187" s="14">
        <v>11849.07</v>
      </c>
    </row>
    <row r="1188" spans="1:9" x14ac:dyDescent="0.2">
      <c r="E1188" s="12" t="s">
        <v>151</v>
      </c>
      <c r="G1188" s="140">
        <v>29999990</v>
      </c>
      <c r="I1188" s="14">
        <v>10110</v>
      </c>
    </row>
    <row r="1189" spans="1:9" x14ac:dyDescent="0.2">
      <c r="F1189" s="12" t="s">
        <v>2491</v>
      </c>
    </row>
    <row r="1191" spans="1:9" x14ac:dyDescent="0.2">
      <c r="A1191" s="12" t="s">
        <v>569</v>
      </c>
      <c r="B1191" s="12" t="s">
        <v>1174</v>
      </c>
      <c r="C1191" s="13" t="s">
        <v>2490</v>
      </c>
      <c r="D1191" s="12" t="s">
        <v>251</v>
      </c>
      <c r="G1191" s="140">
        <v>50211990</v>
      </c>
      <c r="H1191" s="14">
        <v>394867.54</v>
      </c>
    </row>
    <row r="1192" spans="1:9" x14ac:dyDescent="0.2">
      <c r="E1192" s="12" t="s">
        <v>571</v>
      </c>
      <c r="G1192" s="140">
        <v>10104040</v>
      </c>
      <c r="I1192" s="14">
        <v>394867.54</v>
      </c>
    </row>
    <row r="1193" spans="1:9" x14ac:dyDescent="0.2">
      <c r="F1193" s="12" t="s">
        <v>2489</v>
      </c>
    </row>
    <row r="1195" spans="1:9" x14ac:dyDescent="0.2">
      <c r="A1195" s="12" t="s">
        <v>569</v>
      </c>
      <c r="B1195" s="12" t="s">
        <v>1174</v>
      </c>
      <c r="C1195" s="13" t="s">
        <v>2488</v>
      </c>
      <c r="D1195" s="12" t="s">
        <v>251</v>
      </c>
      <c r="G1195" s="140">
        <v>50211990</v>
      </c>
      <c r="H1195" s="14">
        <v>342071.15</v>
      </c>
    </row>
    <row r="1196" spans="1:9" x14ac:dyDescent="0.2">
      <c r="E1196" s="12" t="s">
        <v>571</v>
      </c>
      <c r="G1196" s="140">
        <v>10104040</v>
      </c>
      <c r="I1196" s="14">
        <v>342071.15</v>
      </c>
    </row>
    <row r="1197" spans="1:9" x14ac:dyDescent="0.2">
      <c r="F1197" s="12" t="s">
        <v>2487</v>
      </c>
    </row>
    <row r="1199" spans="1:9" x14ac:dyDescent="0.2">
      <c r="A1199" s="12" t="s">
        <v>569</v>
      </c>
      <c r="B1199" s="12" t="s">
        <v>789</v>
      </c>
      <c r="C1199" s="13" t="s">
        <v>2486</v>
      </c>
      <c r="D1199" s="12" t="s">
        <v>151</v>
      </c>
      <c r="G1199" s="140">
        <v>29999990</v>
      </c>
      <c r="H1199" s="14">
        <v>4442.4399999999996</v>
      </c>
    </row>
    <row r="1200" spans="1:9" x14ac:dyDescent="0.2">
      <c r="E1200" s="12" t="s">
        <v>571</v>
      </c>
      <c r="G1200" s="140">
        <v>10104040</v>
      </c>
      <c r="I1200" s="14">
        <v>4442.4399999999996</v>
      </c>
    </row>
    <row r="1201" spans="1:9" x14ac:dyDescent="0.2">
      <c r="F1201" s="12" t="s">
        <v>2485</v>
      </c>
    </row>
    <row r="1203" spans="1:9" x14ac:dyDescent="0.2">
      <c r="A1203" s="12" t="s">
        <v>569</v>
      </c>
      <c r="B1203" s="12" t="s">
        <v>789</v>
      </c>
      <c r="C1203" s="13" t="s">
        <v>2484</v>
      </c>
      <c r="D1203" s="12" t="s">
        <v>139</v>
      </c>
      <c r="G1203" s="140">
        <v>20201040</v>
      </c>
      <c r="H1203" s="14">
        <v>432</v>
      </c>
    </row>
    <row r="1204" spans="1:9" x14ac:dyDescent="0.2">
      <c r="E1204" s="12" t="s">
        <v>571</v>
      </c>
      <c r="G1204" s="140">
        <v>10104040</v>
      </c>
      <c r="I1204" s="14">
        <v>432</v>
      </c>
    </row>
    <row r="1205" spans="1:9" x14ac:dyDescent="0.2">
      <c r="F1205" s="12" t="s">
        <v>2483</v>
      </c>
    </row>
    <row r="1207" spans="1:9" x14ac:dyDescent="0.2">
      <c r="A1207" s="12" t="s">
        <v>569</v>
      </c>
      <c r="B1207" s="12" t="s">
        <v>789</v>
      </c>
      <c r="C1207" s="13" t="s">
        <v>2482</v>
      </c>
      <c r="D1207" s="12" t="s">
        <v>251</v>
      </c>
      <c r="G1207" s="140">
        <v>50211990</v>
      </c>
      <c r="H1207" s="14">
        <v>77956.479999999996</v>
      </c>
    </row>
    <row r="1208" spans="1:9" x14ac:dyDescent="0.2">
      <c r="E1208" s="12" t="s">
        <v>571</v>
      </c>
      <c r="G1208" s="140">
        <v>10104040</v>
      </c>
      <c r="I1208" s="14">
        <v>77956.479999999996</v>
      </c>
    </row>
    <row r="1209" spans="1:9" x14ac:dyDescent="0.2">
      <c r="F1209" s="12" t="s">
        <v>2481</v>
      </c>
    </row>
    <row r="1211" spans="1:9" x14ac:dyDescent="0.2">
      <c r="A1211" s="12" t="s">
        <v>569</v>
      </c>
      <c r="B1211" s="12" t="s">
        <v>789</v>
      </c>
      <c r="C1211" s="13" t="s">
        <v>2480</v>
      </c>
      <c r="D1211" s="12" t="s">
        <v>2090</v>
      </c>
      <c r="G1211" s="140">
        <v>50104990</v>
      </c>
      <c r="H1211" s="14">
        <v>19635.439999999999</v>
      </c>
    </row>
    <row r="1212" spans="1:9" x14ac:dyDescent="0.2">
      <c r="E1212" s="12" t="s">
        <v>571</v>
      </c>
      <c r="G1212" s="140">
        <v>10104040</v>
      </c>
      <c r="I1212" s="14">
        <v>19635.439999999999</v>
      </c>
    </row>
    <row r="1213" spans="1:9" x14ac:dyDescent="0.2">
      <c r="F1213" s="12" t="s">
        <v>2479</v>
      </c>
    </row>
    <row r="1215" spans="1:9" x14ac:dyDescent="0.2">
      <c r="A1215" s="12" t="s">
        <v>569</v>
      </c>
      <c r="B1215" s="12" t="s">
        <v>789</v>
      </c>
      <c r="C1215" s="13" t="s">
        <v>2478</v>
      </c>
      <c r="D1215" s="12" t="s">
        <v>272</v>
      </c>
      <c r="G1215" s="140">
        <v>50216010</v>
      </c>
      <c r="H1215" s="14">
        <v>77050</v>
      </c>
    </row>
    <row r="1216" spans="1:9" x14ac:dyDescent="0.2">
      <c r="E1216" s="12" t="s">
        <v>571</v>
      </c>
      <c r="G1216" s="140">
        <v>10104040</v>
      </c>
      <c r="I1216" s="14">
        <v>77050</v>
      </c>
    </row>
    <row r="1217" spans="1:9" x14ac:dyDescent="0.2">
      <c r="F1217" s="12" t="s">
        <v>2477</v>
      </c>
    </row>
    <row r="1219" spans="1:9" x14ac:dyDescent="0.2">
      <c r="A1219" s="12" t="s">
        <v>569</v>
      </c>
      <c r="B1219" s="12" t="s">
        <v>789</v>
      </c>
      <c r="C1219" s="13" t="s">
        <v>2476</v>
      </c>
      <c r="D1219" s="12" t="s">
        <v>2475</v>
      </c>
      <c r="G1219" s="140">
        <v>50102110</v>
      </c>
      <c r="H1219" s="14">
        <v>8500</v>
      </c>
    </row>
    <row r="1220" spans="1:9" x14ac:dyDescent="0.2">
      <c r="E1220" s="12" t="s">
        <v>571</v>
      </c>
      <c r="G1220" s="140">
        <v>10104040</v>
      </c>
      <c r="I1220" s="14">
        <v>8500</v>
      </c>
    </row>
    <row r="1221" spans="1:9" x14ac:dyDescent="0.2">
      <c r="F1221" s="12" t="s">
        <v>2474</v>
      </c>
    </row>
    <row r="1223" spans="1:9" x14ac:dyDescent="0.2">
      <c r="A1223" s="12" t="s">
        <v>569</v>
      </c>
      <c r="B1223" s="12" t="s">
        <v>789</v>
      </c>
      <c r="C1223" s="13" t="s">
        <v>2473</v>
      </c>
      <c r="D1223" s="12" t="s">
        <v>251</v>
      </c>
      <c r="G1223" s="140">
        <v>50211990</v>
      </c>
      <c r="H1223" s="14">
        <v>41500</v>
      </c>
    </row>
    <row r="1224" spans="1:9" x14ac:dyDescent="0.2">
      <c r="E1224" s="12" t="s">
        <v>571</v>
      </c>
      <c r="G1224" s="140">
        <v>10104040</v>
      </c>
      <c r="I1224" s="14">
        <v>41500</v>
      </c>
    </row>
    <row r="1225" spans="1:9" x14ac:dyDescent="0.2">
      <c r="F1225" s="12" t="s">
        <v>2472</v>
      </c>
    </row>
    <row r="1227" spans="1:9" x14ac:dyDescent="0.2">
      <c r="A1227" s="12" t="s">
        <v>569</v>
      </c>
      <c r="B1227" s="12" t="s">
        <v>789</v>
      </c>
      <c r="C1227" s="13" t="s">
        <v>2471</v>
      </c>
      <c r="D1227" s="12" t="s">
        <v>251</v>
      </c>
      <c r="G1227" s="140">
        <v>50211990</v>
      </c>
      <c r="H1227" s="14">
        <v>52000</v>
      </c>
    </row>
    <row r="1228" spans="1:9" x14ac:dyDescent="0.2">
      <c r="E1228" s="12" t="s">
        <v>571</v>
      </c>
      <c r="G1228" s="140">
        <v>10104040</v>
      </c>
      <c r="I1228" s="14">
        <v>52000</v>
      </c>
    </row>
    <row r="1229" spans="1:9" x14ac:dyDescent="0.2">
      <c r="F1229" s="12" t="s">
        <v>2470</v>
      </c>
    </row>
    <row r="1231" spans="1:9" x14ac:dyDescent="0.2">
      <c r="A1231" s="12" t="s">
        <v>569</v>
      </c>
      <c r="B1231" s="12" t="s">
        <v>789</v>
      </c>
      <c r="C1231" s="13" t="s">
        <v>2469</v>
      </c>
      <c r="D1231" s="12" t="s">
        <v>151</v>
      </c>
      <c r="G1231" s="140">
        <v>29999990</v>
      </c>
      <c r="H1231" s="14">
        <v>4442.4399999999996</v>
      </c>
    </row>
    <row r="1232" spans="1:9" x14ac:dyDescent="0.2">
      <c r="E1232" s="12" t="s">
        <v>571</v>
      </c>
      <c r="G1232" s="140">
        <v>10104040</v>
      </c>
      <c r="I1232" s="14">
        <v>4442.4399999999996</v>
      </c>
    </row>
    <row r="1233" spans="1:9" x14ac:dyDescent="0.2">
      <c r="F1233" s="12" t="s">
        <v>2468</v>
      </c>
    </row>
    <row r="1235" spans="1:9" x14ac:dyDescent="0.2">
      <c r="A1235" s="12" t="s">
        <v>569</v>
      </c>
      <c r="B1235" s="12" t="s">
        <v>789</v>
      </c>
      <c r="C1235" s="13" t="s">
        <v>2467</v>
      </c>
      <c r="D1235" s="12" t="s">
        <v>251</v>
      </c>
      <c r="G1235" s="140">
        <v>50211990</v>
      </c>
      <c r="H1235" s="14">
        <v>8271.82</v>
      </c>
    </row>
    <row r="1236" spans="1:9" x14ac:dyDescent="0.2">
      <c r="E1236" s="12" t="s">
        <v>571</v>
      </c>
      <c r="G1236" s="140">
        <v>10104040</v>
      </c>
      <c r="I1236" s="14">
        <v>8271.82</v>
      </c>
    </row>
    <row r="1237" spans="1:9" x14ac:dyDescent="0.2">
      <c r="F1237" s="12" t="s">
        <v>2466</v>
      </c>
    </row>
    <row r="1239" spans="1:9" x14ac:dyDescent="0.2">
      <c r="A1239" s="12" t="s">
        <v>569</v>
      </c>
      <c r="B1239" s="12" t="s">
        <v>789</v>
      </c>
      <c r="C1239" s="13" t="s">
        <v>2465</v>
      </c>
      <c r="D1239" s="12" t="s">
        <v>251</v>
      </c>
      <c r="G1239" s="140">
        <v>50211990</v>
      </c>
      <c r="H1239" s="14">
        <v>716000</v>
      </c>
    </row>
    <row r="1240" spans="1:9" x14ac:dyDescent="0.2">
      <c r="E1240" s="12" t="s">
        <v>571</v>
      </c>
      <c r="G1240" s="140">
        <v>10104040</v>
      </c>
      <c r="I1240" s="14">
        <v>716000</v>
      </c>
    </row>
    <row r="1241" spans="1:9" x14ac:dyDescent="0.2">
      <c r="F1241" s="12" t="s">
        <v>2464</v>
      </c>
    </row>
    <row r="1243" spans="1:9" x14ac:dyDescent="0.2">
      <c r="A1243" s="12" t="s">
        <v>569</v>
      </c>
      <c r="B1243" s="12" t="s">
        <v>789</v>
      </c>
      <c r="C1243" s="13" t="s">
        <v>2463</v>
      </c>
      <c r="D1243" s="12" t="s">
        <v>205</v>
      </c>
      <c r="G1243" s="140">
        <v>50201010</v>
      </c>
      <c r="H1243" s="14">
        <v>22090</v>
      </c>
    </row>
    <row r="1244" spans="1:9" x14ac:dyDescent="0.2">
      <c r="E1244" s="12" t="s">
        <v>571</v>
      </c>
      <c r="G1244" s="140">
        <v>10104040</v>
      </c>
      <c r="I1244" s="14">
        <v>22090</v>
      </c>
    </row>
    <row r="1245" spans="1:9" x14ac:dyDescent="0.2">
      <c r="F1245" s="12" t="s">
        <v>2462</v>
      </c>
    </row>
    <row r="1247" spans="1:9" x14ac:dyDescent="0.2">
      <c r="A1247" s="12" t="s">
        <v>569</v>
      </c>
      <c r="B1247" s="12" t="s">
        <v>789</v>
      </c>
      <c r="C1247" s="13" t="s">
        <v>2461</v>
      </c>
      <c r="D1247" s="12" t="s">
        <v>205</v>
      </c>
      <c r="G1247" s="140">
        <v>50201010</v>
      </c>
      <c r="H1247" s="14">
        <v>6900</v>
      </c>
    </row>
    <row r="1248" spans="1:9" x14ac:dyDescent="0.2">
      <c r="E1248" s="12" t="s">
        <v>571</v>
      </c>
      <c r="G1248" s="140">
        <v>10104040</v>
      </c>
      <c r="I1248" s="14">
        <v>6900</v>
      </c>
    </row>
    <row r="1249" spans="1:9" x14ac:dyDescent="0.2">
      <c r="F1249" s="12" t="s">
        <v>2460</v>
      </c>
    </row>
    <row r="1251" spans="1:9" x14ac:dyDescent="0.2">
      <c r="A1251" s="12" t="s">
        <v>569</v>
      </c>
      <c r="B1251" s="12" t="s">
        <v>789</v>
      </c>
      <c r="C1251" s="13" t="s">
        <v>2459</v>
      </c>
      <c r="D1251" s="12" t="s">
        <v>205</v>
      </c>
      <c r="G1251" s="140">
        <v>50201010</v>
      </c>
      <c r="H1251" s="14">
        <v>15710</v>
      </c>
    </row>
    <row r="1252" spans="1:9" x14ac:dyDescent="0.2">
      <c r="E1252" s="12" t="s">
        <v>571</v>
      </c>
      <c r="G1252" s="140">
        <v>10104040</v>
      </c>
      <c r="I1252" s="14">
        <v>15710</v>
      </c>
    </row>
    <row r="1253" spans="1:9" x14ac:dyDescent="0.2">
      <c r="F1253" s="12" t="s">
        <v>2458</v>
      </c>
    </row>
    <row r="1255" spans="1:9" x14ac:dyDescent="0.2">
      <c r="A1255" s="12" t="s">
        <v>569</v>
      </c>
      <c r="B1255" s="12" t="s">
        <v>789</v>
      </c>
      <c r="C1255" s="13" t="s">
        <v>2457</v>
      </c>
      <c r="D1255" s="12" t="s">
        <v>205</v>
      </c>
      <c r="G1255" s="140">
        <v>50201010</v>
      </c>
      <c r="H1255" s="14">
        <v>16320</v>
      </c>
    </row>
    <row r="1256" spans="1:9" x14ac:dyDescent="0.2">
      <c r="E1256" s="12" t="s">
        <v>571</v>
      </c>
      <c r="G1256" s="140">
        <v>10104040</v>
      </c>
      <c r="I1256" s="14">
        <v>16320</v>
      </c>
    </row>
    <row r="1257" spans="1:9" x14ac:dyDescent="0.2">
      <c r="F1257" s="12" t="s">
        <v>2456</v>
      </c>
    </row>
    <row r="1259" spans="1:9" x14ac:dyDescent="0.2">
      <c r="A1259" s="12" t="s">
        <v>569</v>
      </c>
      <c r="B1259" s="12" t="s">
        <v>789</v>
      </c>
      <c r="C1259" s="13" t="s">
        <v>2455</v>
      </c>
      <c r="D1259" s="12" t="s">
        <v>151</v>
      </c>
      <c r="G1259" s="140">
        <v>29999990</v>
      </c>
      <c r="H1259" s="14">
        <v>4442.4399999999996</v>
      </c>
    </row>
    <row r="1260" spans="1:9" x14ac:dyDescent="0.2">
      <c r="E1260" s="12" t="s">
        <v>571</v>
      </c>
      <c r="G1260" s="140">
        <v>10104040</v>
      </c>
      <c r="I1260" s="14">
        <v>4442.4399999999996</v>
      </c>
    </row>
    <row r="1261" spans="1:9" x14ac:dyDescent="0.2">
      <c r="F1261" s="12" t="s">
        <v>2454</v>
      </c>
    </row>
    <row r="1263" spans="1:9" x14ac:dyDescent="0.2">
      <c r="A1263" s="12" t="s">
        <v>569</v>
      </c>
      <c r="B1263" s="12" t="s">
        <v>789</v>
      </c>
      <c r="C1263" s="13" t="s">
        <v>2453</v>
      </c>
      <c r="D1263" s="12" t="s">
        <v>151</v>
      </c>
      <c r="G1263" s="140">
        <v>29999990</v>
      </c>
      <c r="H1263" s="14">
        <v>14984.95</v>
      </c>
    </row>
    <row r="1264" spans="1:9" x14ac:dyDescent="0.2">
      <c r="E1264" s="12" t="s">
        <v>571</v>
      </c>
      <c r="G1264" s="140">
        <v>10104040</v>
      </c>
      <c r="I1264" s="14">
        <v>14984.95</v>
      </c>
    </row>
    <row r="1265" spans="1:9" x14ac:dyDescent="0.2">
      <c r="F1265" s="12" t="s">
        <v>2452</v>
      </c>
    </row>
    <row r="1267" spans="1:9" x14ac:dyDescent="0.2">
      <c r="A1267" s="12" t="s">
        <v>569</v>
      </c>
      <c r="B1267" s="12" t="s">
        <v>789</v>
      </c>
      <c r="C1267" s="13" t="s">
        <v>2451</v>
      </c>
      <c r="D1267" s="12" t="s">
        <v>151</v>
      </c>
      <c r="G1267" s="140">
        <v>29999990</v>
      </c>
      <c r="H1267" s="14">
        <v>12300</v>
      </c>
    </row>
    <row r="1268" spans="1:9" x14ac:dyDescent="0.2">
      <c r="E1268" s="12" t="s">
        <v>571</v>
      </c>
      <c r="G1268" s="140">
        <v>10104040</v>
      </c>
      <c r="I1268" s="14">
        <v>12300</v>
      </c>
    </row>
    <row r="1269" spans="1:9" x14ac:dyDescent="0.2">
      <c r="F1269" s="12" t="s">
        <v>2450</v>
      </c>
    </row>
    <row r="1271" spans="1:9" x14ac:dyDescent="0.2">
      <c r="A1271" s="12" t="s">
        <v>569</v>
      </c>
      <c r="B1271" s="12" t="s">
        <v>789</v>
      </c>
      <c r="C1271" s="13" t="s">
        <v>2449</v>
      </c>
      <c r="D1271" s="12" t="s">
        <v>2315</v>
      </c>
      <c r="G1271" s="140">
        <v>20201030</v>
      </c>
      <c r="H1271" s="14">
        <v>18500</v>
      </c>
    </row>
    <row r="1272" spans="1:9" x14ac:dyDescent="0.2">
      <c r="E1272" s="12" t="s">
        <v>571</v>
      </c>
      <c r="G1272" s="140">
        <v>10104040</v>
      </c>
      <c r="I1272" s="14">
        <v>18500</v>
      </c>
    </row>
    <row r="1273" spans="1:9" x14ac:dyDescent="0.2">
      <c r="F1273" s="12" t="s">
        <v>2448</v>
      </c>
    </row>
    <row r="1275" spans="1:9" x14ac:dyDescent="0.2">
      <c r="A1275" s="12" t="s">
        <v>569</v>
      </c>
      <c r="B1275" s="12" t="s">
        <v>789</v>
      </c>
      <c r="C1275" s="13" t="s">
        <v>2447</v>
      </c>
      <c r="D1275" s="12" t="s">
        <v>2315</v>
      </c>
      <c r="G1275" s="140">
        <v>20201030</v>
      </c>
      <c r="H1275" s="14">
        <v>8200</v>
      </c>
    </row>
    <row r="1276" spans="1:9" x14ac:dyDescent="0.2">
      <c r="D1276" s="12" t="s">
        <v>2315</v>
      </c>
      <c r="G1276" s="140">
        <v>20201030</v>
      </c>
      <c r="H1276" s="14">
        <v>6660.01</v>
      </c>
    </row>
    <row r="1277" spans="1:9" x14ac:dyDescent="0.2">
      <c r="D1277" s="12" t="s">
        <v>2444</v>
      </c>
      <c r="G1277" s="140">
        <v>50103020</v>
      </c>
      <c r="H1277" s="14">
        <v>1200</v>
      </c>
    </row>
    <row r="1278" spans="1:9" x14ac:dyDescent="0.2">
      <c r="E1278" s="12" t="s">
        <v>571</v>
      </c>
      <c r="G1278" s="140">
        <v>10104040</v>
      </c>
      <c r="I1278" s="14">
        <v>16060.01</v>
      </c>
    </row>
    <row r="1279" spans="1:9" x14ac:dyDescent="0.2">
      <c r="F1279" s="12" t="s">
        <v>2446</v>
      </c>
    </row>
    <row r="1281" spans="1:9" x14ac:dyDescent="0.2">
      <c r="A1281" s="12" t="s">
        <v>569</v>
      </c>
      <c r="B1281" s="12" t="s">
        <v>789</v>
      </c>
      <c r="C1281" s="13" t="s">
        <v>2445</v>
      </c>
      <c r="D1281" s="12" t="s">
        <v>2315</v>
      </c>
      <c r="G1281" s="140">
        <v>20201030</v>
      </c>
      <c r="H1281" s="14">
        <v>8200</v>
      </c>
    </row>
    <row r="1282" spans="1:9" x14ac:dyDescent="0.2">
      <c r="D1282" s="12" t="s">
        <v>2315</v>
      </c>
      <c r="G1282" s="140">
        <v>20201030</v>
      </c>
      <c r="H1282" s="14">
        <v>6660.01</v>
      </c>
    </row>
    <row r="1283" spans="1:9" x14ac:dyDescent="0.2">
      <c r="D1283" s="12" t="s">
        <v>2444</v>
      </c>
      <c r="G1283" s="140">
        <v>50103020</v>
      </c>
      <c r="H1283" s="14">
        <v>1200</v>
      </c>
    </row>
    <row r="1284" spans="1:9" x14ac:dyDescent="0.2">
      <c r="E1284" s="12" t="s">
        <v>571</v>
      </c>
      <c r="G1284" s="140">
        <v>10104040</v>
      </c>
      <c r="I1284" s="14">
        <v>16060.01</v>
      </c>
    </row>
    <row r="1285" spans="1:9" x14ac:dyDescent="0.2">
      <c r="F1285" s="12" t="s">
        <v>2443</v>
      </c>
    </row>
    <row r="1287" spans="1:9" x14ac:dyDescent="0.2">
      <c r="A1287" s="12" t="s">
        <v>569</v>
      </c>
      <c r="B1287" s="12" t="s">
        <v>789</v>
      </c>
      <c r="C1287" s="13" t="s">
        <v>2442</v>
      </c>
      <c r="D1287" s="12" t="s">
        <v>139</v>
      </c>
      <c r="G1287" s="140">
        <v>20201040</v>
      </c>
      <c r="H1287" s="14">
        <v>19407.060000000001</v>
      </c>
    </row>
    <row r="1288" spans="1:9" x14ac:dyDescent="0.2">
      <c r="E1288" s="12" t="s">
        <v>571</v>
      </c>
      <c r="G1288" s="140">
        <v>10104040</v>
      </c>
      <c r="I1288" s="14">
        <v>19407.060000000001</v>
      </c>
    </row>
    <row r="1289" spans="1:9" x14ac:dyDescent="0.2">
      <c r="F1289" s="12" t="s">
        <v>2441</v>
      </c>
    </row>
    <row r="1291" spans="1:9" x14ac:dyDescent="0.2">
      <c r="A1291" s="12" t="s">
        <v>569</v>
      </c>
      <c r="B1291" s="12" t="s">
        <v>789</v>
      </c>
      <c r="C1291" s="13" t="s">
        <v>2440</v>
      </c>
      <c r="D1291" s="12" t="s">
        <v>2332</v>
      </c>
      <c r="G1291" s="140">
        <v>50102130</v>
      </c>
      <c r="H1291" s="14">
        <v>58084.91</v>
      </c>
    </row>
    <row r="1292" spans="1:9" x14ac:dyDescent="0.2">
      <c r="D1292" s="12" t="s">
        <v>251</v>
      </c>
      <c r="G1292" s="140">
        <v>50211990</v>
      </c>
      <c r="H1292" s="14">
        <v>258514.35</v>
      </c>
    </row>
    <row r="1293" spans="1:9" x14ac:dyDescent="0.2">
      <c r="D1293" s="12" t="s">
        <v>272</v>
      </c>
      <c r="G1293" s="140">
        <v>50216010</v>
      </c>
      <c r="H1293" s="14">
        <v>148441.15</v>
      </c>
    </row>
    <row r="1294" spans="1:9" x14ac:dyDescent="0.2">
      <c r="E1294" s="12" t="s">
        <v>571</v>
      </c>
      <c r="G1294" s="140">
        <v>10104040</v>
      </c>
      <c r="I1294" s="14">
        <v>463653</v>
      </c>
    </row>
    <row r="1295" spans="1:9" x14ac:dyDescent="0.2">
      <c r="E1295" s="12" t="s">
        <v>125</v>
      </c>
      <c r="G1295" s="140">
        <v>20201010</v>
      </c>
      <c r="I1295" s="14">
        <v>1387.41</v>
      </c>
    </row>
    <row r="1296" spans="1:9" x14ac:dyDescent="0.2">
      <c r="F1296" s="12" t="s">
        <v>2439</v>
      </c>
    </row>
    <row r="1298" spans="1:9" x14ac:dyDescent="0.2">
      <c r="A1298" s="12" t="s">
        <v>569</v>
      </c>
      <c r="B1298" s="12" t="s">
        <v>2420</v>
      </c>
      <c r="C1298" s="13" t="s">
        <v>2438</v>
      </c>
      <c r="D1298" s="12" t="s">
        <v>903</v>
      </c>
      <c r="G1298" s="140">
        <v>50213040</v>
      </c>
      <c r="H1298" s="14">
        <v>368350</v>
      </c>
    </row>
    <row r="1299" spans="1:9" x14ac:dyDescent="0.2">
      <c r="E1299" s="12" t="s">
        <v>571</v>
      </c>
      <c r="G1299" s="140">
        <v>10104040</v>
      </c>
      <c r="I1299" s="14">
        <v>348616.96000000002</v>
      </c>
    </row>
    <row r="1300" spans="1:9" x14ac:dyDescent="0.2">
      <c r="E1300" s="12" t="s">
        <v>125</v>
      </c>
      <c r="G1300" s="140">
        <v>20201010</v>
      </c>
      <c r="I1300" s="14">
        <v>19733.04</v>
      </c>
    </row>
    <row r="1301" spans="1:9" x14ac:dyDescent="0.2">
      <c r="F1301" s="12" t="s">
        <v>2437</v>
      </c>
    </row>
    <row r="1303" spans="1:9" x14ac:dyDescent="0.2">
      <c r="A1303" s="12" t="s">
        <v>569</v>
      </c>
      <c r="B1303" s="12" t="s">
        <v>2420</v>
      </c>
      <c r="C1303" s="13" t="s">
        <v>2436</v>
      </c>
      <c r="D1303" s="12" t="s">
        <v>1042</v>
      </c>
      <c r="G1303" s="140">
        <v>50203010</v>
      </c>
      <c r="H1303" s="14">
        <v>6386</v>
      </c>
    </row>
    <row r="1304" spans="1:9" x14ac:dyDescent="0.2">
      <c r="E1304" s="12" t="s">
        <v>571</v>
      </c>
      <c r="G1304" s="140">
        <v>10104040</v>
      </c>
      <c r="I1304" s="14">
        <v>6043.89</v>
      </c>
    </row>
    <row r="1305" spans="1:9" x14ac:dyDescent="0.2">
      <c r="E1305" s="12" t="s">
        <v>125</v>
      </c>
      <c r="G1305" s="140">
        <v>20201010</v>
      </c>
      <c r="I1305" s="14">
        <v>342.11</v>
      </c>
    </row>
    <row r="1306" spans="1:9" x14ac:dyDescent="0.2">
      <c r="F1306" s="12" t="s">
        <v>2435</v>
      </c>
    </row>
    <row r="1308" spans="1:9" x14ac:dyDescent="0.2">
      <c r="A1308" s="12" t="s">
        <v>569</v>
      </c>
      <c r="B1308" s="12" t="s">
        <v>2420</v>
      </c>
      <c r="C1308" s="13" t="s">
        <v>2434</v>
      </c>
      <c r="D1308" s="12" t="s">
        <v>1042</v>
      </c>
      <c r="G1308" s="140">
        <v>50203010</v>
      </c>
      <c r="H1308" s="14">
        <v>4564</v>
      </c>
    </row>
    <row r="1309" spans="1:9" x14ac:dyDescent="0.2">
      <c r="E1309" s="12" t="s">
        <v>571</v>
      </c>
      <c r="G1309" s="140">
        <v>10104040</v>
      </c>
      <c r="I1309" s="14">
        <v>4319.5</v>
      </c>
    </row>
    <row r="1310" spans="1:9" x14ac:dyDescent="0.2">
      <c r="E1310" s="12" t="s">
        <v>125</v>
      </c>
      <c r="G1310" s="140">
        <v>20201010</v>
      </c>
      <c r="I1310" s="14">
        <v>244.5</v>
      </c>
    </row>
    <row r="1311" spans="1:9" x14ac:dyDescent="0.2">
      <c r="F1311" s="12" t="s">
        <v>2433</v>
      </c>
    </row>
    <row r="1313" spans="1:9" x14ac:dyDescent="0.2">
      <c r="A1313" s="12" t="s">
        <v>569</v>
      </c>
      <c r="B1313" s="12" t="s">
        <v>2420</v>
      </c>
      <c r="C1313" s="13" t="s">
        <v>2432</v>
      </c>
      <c r="D1313" s="12" t="s">
        <v>1042</v>
      </c>
      <c r="G1313" s="140">
        <v>50203010</v>
      </c>
      <c r="H1313" s="14">
        <v>5900</v>
      </c>
    </row>
    <row r="1314" spans="1:9" x14ac:dyDescent="0.2">
      <c r="E1314" s="12" t="s">
        <v>571</v>
      </c>
      <c r="G1314" s="140">
        <v>10104040</v>
      </c>
      <c r="I1314" s="14">
        <v>5782</v>
      </c>
    </row>
    <row r="1315" spans="1:9" x14ac:dyDescent="0.2">
      <c r="E1315" s="12" t="s">
        <v>125</v>
      </c>
      <c r="G1315" s="140">
        <v>20201010</v>
      </c>
      <c r="I1315" s="14">
        <v>118</v>
      </c>
    </row>
    <row r="1316" spans="1:9" x14ac:dyDescent="0.2">
      <c r="F1316" s="12" t="s">
        <v>2431</v>
      </c>
    </row>
    <row r="1318" spans="1:9" x14ac:dyDescent="0.2">
      <c r="A1318" s="12" t="s">
        <v>569</v>
      </c>
      <c r="B1318" s="12" t="s">
        <v>2420</v>
      </c>
      <c r="C1318" s="13" t="s">
        <v>2430</v>
      </c>
      <c r="D1318" s="12" t="s">
        <v>1042</v>
      </c>
      <c r="G1318" s="140">
        <v>50203010</v>
      </c>
      <c r="H1318" s="14">
        <v>6240</v>
      </c>
    </row>
    <row r="1319" spans="1:9" x14ac:dyDescent="0.2">
      <c r="E1319" s="12" t="s">
        <v>571</v>
      </c>
      <c r="G1319" s="140">
        <v>10104040</v>
      </c>
      <c r="I1319" s="14">
        <v>6240</v>
      </c>
    </row>
    <row r="1320" spans="1:9" x14ac:dyDescent="0.2">
      <c r="F1320" s="12" t="s">
        <v>2429</v>
      </c>
    </row>
    <row r="1322" spans="1:9" x14ac:dyDescent="0.2">
      <c r="A1322" s="12" t="s">
        <v>569</v>
      </c>
      <c r="B1322" s="12" t="s">
        <v>2420</v>
      </c>
      <c r="C1322" s="13" t="s">
        <v>2428</v>
      </c>
      <c r="D1322" s="12" t="s">
        <v>1042</v>
      </c>
      <c r="G1322" s="140">
        <v>50203010</v>
      </c>
      <c r="H1322" s="14">
        <v>9000</v>
      </c>
    </row>
    <row r="1323" spans="1:9" x14ac:dyDescent="0.2">
      <c r="E1323" s="12" t="s">
        <v>571</v>
      </c>
      <c r="G1323" s="140">
        <v>10104040</v>
      </c>
      <c r="I1323" s="14">
        <v>9000</v>
      </c>
    </row>
    <row r="1324" spans="1:9" x14ac:dyDescent="0.2">
      <c r="F1324" s="12" t="s">
        <v>2427</v>
      </c>
    </row>
    <row r="1326" spans="1:9" x14ac:dyDescent="0.2">
      <c r="A1326" s="12" t="s">
        <v>569</v>
      </c>
      <c r="B1326" s="12" t="s">
        <v>2420</v>
      </c>
      <c r="C1326" s="13" t="s">
        <v>2426</v>
      </c>
      <c r="D1326" s="12" t="s">
        <v>1042</v>
      </c>
      <c r="G1326" s="140">
        <v>50203010</v>
      </c>
      <c r="H1326" s="14">
        <v>8500</v>
      </c>
    </row>
    <row r="1327" spans="1:9" x14ac:dyDescent="0.2">
      <c r="E1327" s="12" t="s">
        <v>571</v>
      </c>
      <c r="G1327" s="140">
        <v>10104040</v>
      </c>
      <c r="I1327" s="14">
        <v>8500</v>
      </c>
    </row>
    <row r="1328" spans="1:9" x14ac:dyDescent="0.2">
      <c r="F1328" s="12" t="s">
        <v>2425</v>
      </c>
    </row>
    <row r="1330" spans="1:9" x14ac:dyDescent="0.2">
      <c r="A1330" s="12" t="s">
        <v>569</v>
      </c>
      <c r="B1330" s="12" t="s">
        <v>2420</v>
      </c>
      <c r="C1330" s="13" t="s">
        <v>2424</v>
      </c>
      <c r="D1330" s="12" t="s">
        <v>251</v>
      </c>
      <c r="G1330" s="140">
        <v>50211990</v>
      </c>
      <c r="H1330" s="14">
        <v>301164.83</v>
      </c>
    </row>
    <row r="1331" spans="1:9" x14ac:dyDescent="0.2">
      <c r="E1331" s="12" t="s">
        <v>571</v>
      </c>
      <c r="G1331" s="140">
        <v>10104040</v>
      </c>
      <c r="I1331" s="14">
        <v>301164.83</v>
      </c>
    </row>
    <row r="1332" spans="1:9" x14ac:dyDescent="0.2">
      <c r="F1332" s="12" t="s">
        <v>2423</v>
      </c>
    </row>
    <row r="1334" spans="1:9" x14ac:dyDescent="0.2">
      <c r="A1334" s="12" t="s">
        <v>569</v>
      </c>
      <c r="B1334" s="12" t="s">
        <v>2420</v>
      </c>
      <c r="C1334" s="13" t="s">
        <v>2422</v>
      </c>
      <c r="D1334" s="12" t="s">
        <v>251</v>
      </c>
      <c r="G1334" s="140">
        <v>50211990</v>
      </c>
      <c r="H1334" s="14">
        <v>311653.15999999997</v>
      </c>
    </row>
    <row r="1335" spans="1:9" x14ac:dyDescent="0.2">
      <c r="E1335" s="12" t="s">
        <v>571</v>
      </c>
      <c r="G1335" s="140">
        <v>10104040</v>
      </c>
      <c r="I1335" s="14">
        <v>311653.15999999997</v>
      </c>
    </row>
    <row r="1336" spans="1:9" x14ac:dyDescent="0.2">
      <c r="F1336" s="12" t="s">
        <v>2421</v>
      </c>
    </row>
    <row r="1338" spans="1:9" x14ac:dyDescent="0.2">
      <c r="A1338" s="12" t="s">
        <v>569</v>
      </c>
      <c r="B1338" s="12" t="s">
        <v>2420</v>
      </c>
      <c r="C1338" s="13" t="s">
        <v>2419</v>
      </c>
      <c r="D1338" s="12" t="s">
        <v>176</v>
      </c>
      <c r="G1338" s="140">
        <v>50101020</v>
      </c>
      <c r="H1338" s="14">
        <v>33575</v>
      </c>
    </row>
    <row r="1339" spans="1:9" x14ac:dyDescent="0.2">
      <c r="D1339" s="12" t="s">
        <v>2418</v>
      </c>
      <c r="G1339" s="140">
        <v>50102010</v>
      </c>
      <c r="H1339" s="14">
        <v>2000</v>
      </c>
    </row>
    <row r="1340" spans="1:9" x14ac:dyDescent="0.2">
      <c r="E1340" s="12" t="s">
        <v>571</v>
      </c>
      <c r="G1340" s="140">
        <v>10104040</v>
      </c>
      <c r="I1340" s="14">
        <v>32373.25</v>
      </c>
    </row>
    <row r="1341" spans="1:9" x14ac:dyDescent="0.2">
      <c r="E1341" s="12" t="s">
        <v>2417</v>
      </c>
      <c r="G1341" s="140">
        <v>20201020</v>
      </c>
      <c r="I1341" s="14">
        <v>3201.75</v>
      </c>
    </row>
    <row r="1342" spans="1:9" x14ac:dyDescent="0.2">
      <c r="F1342" s="12" t="s">
        <v>2416</v>
      </c>
    </row>
    <row r="1344" spans="1:9" x14ac:dyDescent="0.2">
      <c r="A1344" s="12" t="s">
        <v>569</v>
      </c>
      <c r="B1344" s="12" t="s">
        <v>646</v>
      </c>
      <c r="C1344" s="13" t="s">
        <v>2415</v>
      </c>
      <c r="D1344" s="12" t="s">
        <v>264</v>
      </c>
      <c r="G1344" s="140">
        <v>50214990</v>
      </c>
      <c r="H1344" s="14">
        <v>561029.05000000005</v>
      </c>
    </row>
    <row r="1345" spans="1:9" x14ac:dyDescent="0.2">
      <c r="E1345" s="12" t="s">
        <v>571</v>
      </c>
      <c r="G1345" s="140">
        <v>10104040</v>
      </c>
      <c r="I1345" s="14">
        <v>544198.18000000005</v>
      </c>
    </row>
    <row r="1346" spans="1:9" x14ac:dyDescent="0.2">
      <c r="E1346" s="12" t="s">
        <v>125</v>
      </c>
      <c r="G1346" s="140">
        <v>20201010</v>
      </c>
      <c r="I1346" s="14">
        <v>16830.87</v>
      </c>
    </row>
    <row r="1347" spans="1:9" x14ac:dyDescent="0.2">
      <c r="F1347" s="12" t="s">
        <v>2414</v>
      </c>
    </row>
    <row r="1349" spans="1:9" x14ac:dyDescent="0.2">
      <c r="A1349" s="12" t="s">
        <v>569</v>
      </c>
      <c r="B1349" s="12" t="s">
        <v>646</v>
      </c>
      <c r="C1349" s="13" t="s">
        <v>2413</v>
      </c>
      <c r="D1349" s="12" t="s">
        <v>903</v>
      </c>
      <c r="G1349" s="140">
        <v>50213040</v>
      </c>
      <c r="H1349" s="14">
        <v>27272</v>
      </c>
    </row>
    <row r="1350" spans="1:9" x14ac:dyDescent="0.2">
      <c r="E1350" s="12" t="s">
        <v>571</v>
      </c>
      <c r="G1350" s="140">
        <v>10104040</v>
      </c>
      <c r="I1350" s="14">
        <v>25811</v>
      </c>
    </row>
    <row r="1351" spans="1:9" x14ac:dyDescent="0.2">
      <c r="E1351" s="12" t="s">
        <v>125</v>
      </c>
      <c r="G1351" s="140">
        <v>20201010</v>
      </c>
      <c r="I1351" s="14">
        <v>1461</v>
      </c>
    </row>
    <row r="1352" spans="1:9" x14ac:dyDescent="0.2">
      <c r="F1352" s="12" t="s">
        <v>2412</v>
      </c>
    </row>
    <row r="1354" spans="1:9" x14ac:dyDescent="0.2">
      <c r="A1354" s="12" t="s">
        <v>569</v>
      </c>
      <c r="B1354" s="12" t="s">
        <v>646</v>
      </c>
      <c r="C1354" s="13" t="s">
        <v>2411</v>
      </c>
      <c r="D1354" s="12" t="s">
        <v>264</v>
      </c>
      <c r="G1354" s="140">
        <v>50214990</v>
      </c>
      <c r="H1354" s="14">
        <v>180000</v>
      </c>
    </row>
    <row r="1355" spans="1:9" x14ac:dyDescent="0.2">
      <c r="E1355" s="12" t="s">
        <v>571</v>
      </c>
      <c r="G1355" s="140">
        <v>10104040</v>
      </c>
      <c r="I1355" s="14">
        <v>168750</v>
      </c>
    </row>
    <row r="1356" spans="1:9" x14ac:dyDescent="0.2">
      <c r="E1356" s="12" t="s">
        <v>125</v>
      </c>
      <c r="G1356" s="140">
        <v>20201010</v>
      </c>
      <c r="I1356" s="14">
        <v>11250</v>
      </c>
    </row>
    <row r="1357" spans="1:9" x14ac:dyDescent="0.2">
      <c r="F1357" s="12" t="s">
        <v>2410</v>
      </c>
    </row>
    <row r="1359" spans="1:9" x14ac:dyDescent="0.2">
      <c r="A1359" s="12" t="s">
        <v>569</v>
      </c>
      <c r="B1359" s="12" t="s">
        <v>646</v>
      </c>
      <c r="C1359" s="13" t="s">
        <v>2409</v>
      </c>
      <c r="D1359" s="12" t="s">
        <v>903</v>
      </c>
      <c r="G1359" s="140">
        <v>50213040</v>
      </c>
      <c r="H1359" s="14">
        <v>5400</v>
      </c>
    </row>
    <row r="1360" spans="1:9" x14ac:dyDescent="0.2">
      <c r="E1360" s="12" t="s">
        <v>571</v>
      </c>
      <c r="G1360" s="140">
        <v>10104040</v>
      </c>
      <c r="I1360" s="14">
        <v>5110.72</v>
      </c>
    </row>
    <row r="1361" spans="1:9" x14ac:dyDescent="0.2">
      <c r="E1361" s="12" t="s">
        <v>125</v>
      </c>
      <c r="G1361" s="140">
        <v>20201010</v>
      </c>
      <c r="I1361" s="14">
        <v>289.27999999999997</v>
      </c>
    </row>
    <row r="1362" spans="1:9" x14ac:dyDescent="0.2">
      <c r="F1362" s="12" t="s">
        <v>2408</v>
      </c>
    </row>
    <row r="1364" spans="1:9" x14ac:dyDescent="0.2">
      <c r="A1364" s="12" t="s">
        <v>569</v>
      </c>
      <c r="B1364" s="12" t="s">
        <v>646</v>
      </c>
      <c r="C1364" s="13" t="s">
        <v>2407</v>
      </c>
      <c r="D1364" s="12" t="s">
        <v>903</v>
      </c>
      <c r="G1364" s="140">
        <v>50213040</v>
      </c>
      <c r="H1364" s="14">
        <v>5941.3</v>
      </c>
    </row>
    <row r="1365" spans="1:9" x14ac:dyDescent="0.2">
      <c r="E1365" s="12" t="s">
        <v>571</v>
      </c>
      <c r="G1365" s="140">
        <v>10104040</v>
      </c>
      <c r="I1365" s="14">
        <v>5623.01</v>
      </c>
    </row>
    <row r="1366" spans="1:9" x14ac:dyDescent="0.2">
      <c r="E1366" s="12" t="s">
        <v>125</v>
      </c>
      <c r="G1366" s="140">
        <v>20201010</v>
      </c>
      <c r="I1366" s="14">
        <v>318.29000000000002</v>
      </c>
    </row>
    <row r="1367" spans="1:9" x14ac:dyDescent="0.2">
      <c r="F1367" s="12" t="s">
        <v>2406</v>
      </c>
    </row>
    <row r="1369" spans="1:9" x14ac:dyDescent="0.2">
      <c r="A1369" s="12" t="s">
        <v>569</v>
      </c>
      <c r="B1369" s="12" t="s">
        <v>646</v>
      </c>
      <c r="C1369" s="13" t="s">
        <v>2405</v>
      </c>
      <c r="D1369" s="12" t="s">
        <v>903</v>
      </c>
      <c r="G1369" s="140">
        <v>50213040</v>
      </c>
      <c r="H1369" s="14">
        <v>19636.5</v>
      </c>
    </row>
    <row r="1370" spans="1:9" x14ac:dyDescent="0.2">
      <c r="E1370" s="12" t="s">
        <v>571</v>
      </c>
      <c r="G1370" s="140">
        <v>10104040</v>
      </c>
      <c r="I1370" s="14">
        <v>18584.54</v>
      </c>
    </row>
    <row r="1371" spans="1:9" x14ac:dyDescent="0.2">
      <c r="E1371" s="12" t="s">
        <v>125</v>
      </c>
      <c r="G1371" s="140">
        <v>20201010</v>
      </c>
      <c r="I1371" s="14">
        <v>1051.96</v>
      </c>
    </row>
    <row r="1372" spans="1:9" x14ac:dyDescent="0.2">
      <c r="F1372" s="12" t="s">
        <v>2404</v>
      </c>
    </row>
    <row r="1374" spans="1:9" x14ac:dyDescent="0.2">
      <c r="A1374" s="12" t="s">
        <v>569</v>
      </c>
      <c r="B1374" s="12" t="s">
        <v>646</v>
      </c>
      <c r="C1374" s="13" t="s">
        <v>2403</v>
      </c>
      <c r="D1374" s="12" t="s">
        <v>232</v>
      </c>
      <c r="G1374" s="140">
        <v>50203990</v>
      </c>
      <c r="H1374" s="14">
        <v>109000</v>
      </c>
    </row>
    <row r="1375" spans="1:9" x14ac:dyDescent="0.2">
      <c r="E1375" s="12" t="s">
        <v>571</v>
      </c>
      <c r="G1375" s="140">
        <v>10104040</v>
      </c>
      <c r="I1375" s="14">
        <v>103160.72</v>
      </c>
    </row>
    <row r="1376" spans="1:9" x14ac:dyDescent="0.2">
      <c r="E1376" s="12" t="s">
        <v>125</v>
      </c>
      <c r="G1376" s="140">
        <v>20201010</v>
      </c>
      <c r="I1376" s="14">
        <v>5839.28</v>
      </c>
    </row>
    <row r="1377" spans="1:9" x14ac:dyDescent="0.2">
      <c r="F1377" s="12" t="s">
        <v>2402</v>
      </c>
    </row>
    <row r="1379" spans="1:9" x14ac:dyDescent="0.2">
      <c r="A1379" s="12" t="s">
        <v>569</v>
      </c>
      <c r="B1379" s="12" t="s">
        <v>646</v>
      </c>
      <c r="C1379" s="13" t="s">
        <v>2401</v>
      </c>
      <c r="D1379" s="12" t="s">
        <v>903</v>
      </c>
      <c r="G1379" s="140">
        <v>50213040</v>
      </c>
      <c r="H1379" s="14">
        <v>7535</v>
      </c>
    </row>
    <row r="1380" spans="1:9" x14ac:dyDescent="0.2">
      <c r="E1380" s="12" t="s">
        <v>571</v>
      </c>
      <c r="G1380" s="140">
        <v>10104040</v>
      </c>
      <c r="I1380" s="14">
        <v>7131.34</v>
      </c>
    </row>
    <row r="1381" spans="1:9" x14ac:dyDescent="0.2">
      <c r="E1381" s="12" t="s">
        <v>125</v>
      </c>
      <c r="G1381" s="140">
        <v>20201010</v>
      </c>
      <c r="I1381" s="14">
        <v>403.66</v>
      </c>
    </row>
    <row r="1382" spans="1:9" x14ac:dyDescent="0.2">
      <c r="F1382" s="12" t="s">
        <v>2400</v>
      </c>
    </row>
    <row r="1384" spans="1:9" x14ac:dyDescent="0.2">
      <c r="A1384" s="12" t="s">
        <v>569</v>
      </c>
      <c r="B1384" s="12" t="s">
        <v>646</v>
      </c>
      <c r="C1384" s="13" t="s">
        <v>2399</v>
      </c>
      <c r="D1384" s="12" t="s">
        <v>903</v>
      </c>
      <c r="G1384" s="140">
        <v>50213040</v>
      </c>
      <c r="H1384" s="14">
        <v>12615</v>
      </c>
    </row>
    <row r="1385" spans="1:9" x14ac:dyDescent="0.2">
      <c r="E1385" s="12" t="s">
        <v>571</v>
      </c>
      <c r="G1385" s="140">
        <v>10104040</v>
      </c>
      <c r="I1385" s="14">
        <v>11939.2</v>
      </c>
    </row>
    <row r="1386" spans="1:9" x14ac:dyDescent="0.2">
      <c r="E1386" s="12" t="s">
        <v>125</v>
      </c>
      <c r="G1386" s="140">
        <v>20201010</v>
      </c>
      <c r="I1386" s="14">
        <v>675.8</v>
      </c>
    </row>
    <row r="1387" spans="1:9" x14ac:dyDescent="0.2">
      <c r="F1387" s="12" t="s">
        <v>2398</v>
      </c>
    </row>
    <row r="1389" spans="1:9" x14ac:dyDescent="0.2">
      <c r="A1389" s="12" t="s">
        <v>569</v>
      </c>
      <c r="B1389" s="12" t="s">
        <v>646</v>
      </c>
      <c r="C1389" s="13" t="s">
        <v>2397</v>
      </c>
      <c r="D1389" s="12" t="s">
        <v>903</v>
      </c>
      <c r="G1389" s="140">
        <v>50213040</v>
      </c>
      <c r="H1389" s="14">
        <v>4420</v>
      </c>
    </row>
    <row r="1390" spans="1:9" x14ac:dyDescent="0.2">
      <c r="E1390" s="12" t="s">
        <v>571</v>
      </c>
      <c r="G1390" s="140">
        <v>10104040</v>
      </c>
      <c r="I1390" s="14">
        <v>4183.22</v>
      </c>
    </row>
    <row r="1391" spans="1:9" x14ac:dyDescent="0.2">
      <c r="E1391" s="12" t="s">
        <v>125</v>
      </c>
      <c r="G1391" s="140">
        <v>20201010</v>
      </c>
      <c r="I1391" s="14">
        <v>236.78</v>
      </c>
    </row>
    <row r="1392" spans="1:9" x14ac:dyDescent="0.2">
      <c r="F1392" s="12" t="s">
        <v>2396</v>
      </c>
    </row>
    <row r="1395" spans="1:7" x14ac:dyDescent="0.2">
      <c r="C1395" s="139" t="s">
        <v>562</v>
      </c>
      <c r="E1395" s="14">
        <v>34317694.259999998</v>
      </c>
      <c r="F1395" s="14">
        <v>34317694.259999998</v>
      </c>
    </row>
    <row r="1400" spans="1:7" x14ac:dyDescent="0.2">
      <c r="D1400" s="23" t="s">
        <v>309</v>
      </c>
    </row>
    <row r="1403" spans="1:7" x14ac:dyDescent="0.2">
      <c r="F1403" s="24" t="s">
        <v>310</v>
      </c>
    </row>
    <row r="1404" spans="1:7" x14ac:dyDescent="0.2">
      <c r="F1404" s="13" t="s">
        <v>311</v>
      </c>
    </row>
    <row r="1406" spans="1:7" x14ac:dyDescent="0.2">
      <c r="F1406" s="13" t="s">
        <v>312</v>
      </c>
    </row>
    <row r="1408" spans="1:7" x14ac:dyDescent="0.2">
      <c r="A1408" s="25" t="s">
        <v>2395</v>
      </c>
      <c r="G1408"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3091"/>
  <sheetViews>
    <sheetView workbookViewId="0"/>
  </sheetViews>
  <sheetFormatPr defaultRowHeight="12.75" x14ac:dyDescent="0.2"/>
  <cols>
    <col min="1" max="256" width="11.42578125" style="15" customWidth="1"/>
    <col min="257" max="16384" width="9.140625" style="15"/>
  </cols>
  <sheetData>
    <row r="4" spans="4:7" ht="15" x14ac:dyDescent="0.2">
      <c r="D4" s="145" t="s">
        <v>0</v>
      </c>
    </row>
    <row r="6" spans="4:7" x14ac:dyDescent="0.2">
      <c r="D6" s="144" t="s">
        <v>1</v>
      </c>
    </row>
    <row r="7" spans="4:7" x14ac:dyDescent="0.2">
      <c r="D7" s="141" t="s">
        <v>2</v>
      </c>
    </row>
    <row r="10" spans="4:7" ht="18" x14ac:dyDescent="0.2">
      <c r="D10" s="143" t="s">
        <v>642</v>
      </c>
    </row>
    <row r="12" spans="4:7" x14ac:dyDescent="0.2">
      <c r="D12" s="141" t="s">
        <v>641</v>
      </c>
    </row>
    <row r="15" spans="4:7" x14ac:dyDescent="0.2">
      <c r="G15" s="142" t="s">
        <v>640</v>
      </c>
    </row>
    <row r="16" spans="4:7" x14ac:dyDescent="0.2">
      <c r="E16" s="141" t="s">
        <v>639</v>
      </c>
    </row>
    <row r="17" spans="1:9" x14ac:dyDescent="0.2">
      <c r="A17" s="141" t="s">
        <v>638</v>
      </c>
      <c r="C17" s="141" t="s">
        <v>637</v>
      </c>
      <c r="D17" s="141" t="s">
        <v>636</v>
      </c>
      <c r="F17" s="141" t="s">
        <v>14</v>
      </c>
      <c r="G17" s="141" t="s">
        <v>15</v>
      </c>
    </row>
    <row r="19" spans="1:9" x14ac:dyDescent="0.2">
      <c r="A19" s="12" t="s">
        <v>569</v>
      </c>
      <c r="B19" s="12" t="s">
        <v>625</v>
      </c>
      <c r="C19" s="13" t="s">
        <v>2299</v>
      </c>
      <c r="D19" s="12" t="s">
        <v>264</v>
      </c>
      <c r="G19" s="140">
        <v>50214990</v>
      </c>
      <c r="H19" s="14">
        <v>35000</v>
      </c>
    </row>
    <row r="20" spans="1:9" x14ac:dyDescent="0.2">
      <c r="E20" s="12" t="s">
        <v>571</v>
      </c>
      <c r="G20" s="140">
        <v>10104040</v>
      </c>
      <c r="I20" s="14">
        <v>32812.5</v>
      </c>
    </row>
    <row r="21" spans="1:9" x14ac:dyDescent="0.2">
      <c r="E21" s="12" t="s">
        <v>125</v>
      </c>
      <c r="G21" s="140">
        <v>20201010</v>
      </c>
      <c r="I21" s="14">
        <v>2187.5</v>
      </c>
    </row>
    <row r="22" spans="1:9" x14ac:dyDescent="0.2">
      <c r="F22" s="12" t="s">
        <v>2298</v>
      </c>
    </row>
    <row r="24" spans="1:9" x14ac:dyDescent="0.2">
      <c r="A24" s="12" t="s">
        <v>569</v>
      </c>
      <c r="B24" s="12" t="s">
        <v>625</v>
      </c>
      <c r="C24" s="13" t="s">
        <v>2297</v>
      </c>
      <c r="D24" s="12" t="s">
        <v>264</v>
      </c>
      <c r="G24" s="140">
        <v>50214990</v>
      </c>
      <c r="H24" s="14">
        <v>143182.32</v>
      </c>
    </row>
    <row r="25" spans="1:9" x14ac:dyDescent="0.2">
      <c r="E25" s="12" t="s">
        <v>571</v>
      </c>
      <c r="G25" s="140">
        <v>10104040</v>
      </c>
      <c r="I25" s="14">
        <v>134233.43</v>
      </c>
    </row>
    <row r="26" spans="1:9" x14ac:dyDescent="0.2">
      <c r="E26" s="12" t="s">
        <v>125</v>
      </c>
      <c r="G26" s="140">
        <v>20201010</v>
      </c>
      <c r="I26" s="14">
        <v>8948.89</v>
      </c>
    </row>
    <row r="27" spans="1:9" x14ac:dyDescent="0.2">
      <c r="F27" s="12" t="s">
        <v>2296</v>
      </c>
    </row>
    <row r="29" spans="1:9" x14ac:dyDescent="0.2">
      <c r="A29" s="12" t="s">
        <v>569</v>
      </c>
      <c r="B29" s="12" t="s">
        <v>625</v>
      </c>
      <c r="C29" s="13" t="s">
        <v>2295</v>
      </c>
      <c r="D29" s="12" t="s">
        <v>264</v>
      </c>
      <c r="G29" s="140">
        <v>50214990</v>
      </c>
      <c r="H29" s="14">
        <v>61000</v>
      </c>
    </row>
    <row r="30" spans="1:9" x14ac:dyDescent="0.2">
      <c r="E30" s="12" t="s">
        <v>571</v>
      </c>
      <c r="G30" s="140">
        <v>10104040</v>
      </c>
      <c r="I30" s="14">
        <v>57187.5</v>
      </c>
    </row>
    <row r="31" spans="1:9" x14ac:dyDescent="0.2">
      <c r="E31" s="12" t="s">
        <v>125</v>
      </c>
      <c r="G31" s="140">
        <v>20201010</v>
      </c>
      <c r="I31" s="14">
        <v>3812.5</v>
      </c>
    </row>
    <row r="32" spans="1:9" x14ac:dyDescent="0.2">
      <c r="F32" s="12" t="s">
        <v>2294</v>
      </c>
    </row>
    <row r="34" spans="1:9" x14ac:dyDescent="0.2">
      <c r="A34" s="12" t="s">
        <v>569</v>
      </c>
      <c r="B34" s="12" t="s">
        <v>625</v>
      </c>
      <c r="C34" s="13" t="s">
        <v>2293</v>
      </c>
      <c r="D34" s="12" t="s">
        <v>264</v>
      </c>
      <c r="G34" s="140">
        <v>50214990</v>
      </c>
      <c r="H34" s="14">
        <v>35000</v>
      </c>
    </row>
    <row r="35" spans="1:9" x14ac:dyDescent="0.2">
      <c r="E35" s="12" t="s">
        <v>571</v>
      </c>
      <c r="G35" s="140">
        <v>10104040</v>
      </c>
      <c r="I35" s="14">
        <v>32812.5</v>
      </c>
    </row>
    <row r="36" spans="1:9" x14ac:dyDescent="0.2">
      <c r="E36" s="12" t="s">
        <v>125</v>
      </c>
      <c r="G36" s="140">
        <v>20201010</v>
      </c>
      <c r="I36" s="14">
        <v>2187.5</v>
      </c>
    </row>
    <row r="37" spans="1:9" x14ac:dyDescent="0.2">
      <c r="F37" s="12" t="s">
        <v>2292</v>
      </c>
    </row>
    <row r="39" spans="1:9" x14ac:dyDescent="0.2">
      <c r="A39" s="12" t="s">
        <v>569</v>
      </c>
      <c r="B39" s="12" t="s">
        <v>625</v>
      </c>
      <c r="C39" s="13" t="s">
        <v>2291</v>
      </c>
      <c r="D39" s="12" t="s">
        <v>264</v>
      </c>
      <c r="G39" s="140">
        <v>50214990</v>
      </c>
      <c r="H39" s="14">
        <v>100000</v>
      </c>
    </row>
    <row r="40" spans="1:9" x14ac:dyDescent="0.2">
      <c r="E40" s="12" t="s">
        <v>571</v>
      </c>
      <c r="G40" s="140">
        <v>10104040</v>
      </c>
      <c r="I40" s="14">
        <v>97000</v>
      </c>
    </row>
    <row r="41" spans="1:9" x14ac:dyDescent="0.2">
      <c r="E41" s="12" t="s">
        <v>125</v>
      </c>
      <c r="G41" s="140">
        <v>20201010</v>
      </c>
      <c r="I41" s="14">
        <v>3000</v>
      </c>
    </row>
    <row r="42" spans="1:9" x14ac:dyDescent="0.2">
      <c r="F42" s="12" t="s">
        <v>2290</v>
      </c>
    </row>
    <row r="44" spans="1:9" x14ac:dyDescent="0.2">
      <c r="A44" s="12" t="s">
        <v>569</v>
      </c>
      <c r="B44" s="12" t="s">
        <v>625</v>
      </c>
      <c r="C44" s="13" t="s">
        <v>2289</v>
      </c>
      <c r="D44" s="12" t="s">
        <v>264</v>
      </c>
      <c r="G44" s="140">
        <v>50214990</v>
      </c>
      <c r="H44" s="14">
        <v>150000</v>
      </c>
    </row>
    <row r="45" spans="1:9" x14ac:dyDescent="0.2">
      <c r="E45" s="12" t="s">
        <v>571</v>
      </c>
      <c r="G45" s="140">
        <v>10104040</v>
      </c>
      <c r="I45" s="14">
        <v>145500</v>
      </c>
    </row>
    <row r="46" spans="1:9" x14ac:dyDescent="0.2">
      <c r="E46" s="12" t="s">
        <v>125</v>
      </c>
      <c r="G46" s="140">
        <v>20201010</v>
      </c>
      <c r="I46" s="14">
        <v>4500</v>
      </c>
    </row>
    <row r="47" spans="1:9" x14ac:dyDescent="0.2">
      <c r="F47" s="12" t="s">
        <v>2288</v>
      </c>
    </row>
    <row r="49" spans="1:9" x14ac:dyDescent="0.2">
      <c r="A49" s="12" t="s">
        <v>569</v>
      </c>
      <c r="B49" s="12" t="s">
        <v>625</v>
      </c>
      <c r="C49" s="13" t="s">
        <v>2287</v>
      </c>
      <c r="D49" s="12" t="s">
        <v>264</v>
      </c>
      <c r="G49" s="140">
        <v>50214990</v>
      </c>
      <c r="H49" s="14">
        <v>25000</v>
      </c>
    </row>
    <row r="50" spans="1:9" x14ac:dyDescent="0.2">
      <c r="E50" s="12" t="s">
        <v>571</v>
      </c>
      <c r="G50" s="140">
        <v>10104040</v>
      </c>
      <c r="I50" s="14">
        <v>24250</v>
      </c>
    </row>
    <row r="51" spans="1:9" x14ac:dyDescent="0.2">
      <c r="E51" s="12" t="s">
        <v>125</v>
      </c>
      <c r="G51" s="140">
        <v>20201010</v>
      </c>
      <c r="I51" s="14">
        <v>750</v>
      </c>
    </row>
    <row r="52" spans="1:9" x14ac:dyDescent="0.2">
      <c r="F52" s="12" t="s">
        <v>2286</v>
      </c>
    </row>
    <row r="54" spans="1:9" x14ac:dyDescent="0.2">
      <c r="A54" s="12" t="s">
        <v>569</v>
      </c>
      <c r="B54" s="12" t="s">
        <v>625</v>
      </c>
      <c r="C54" s="13" t="s">
        <v>2285</v>
      </c>
      <c r="D54" s="12" t="s">
        <v>264</v>
      </c>
      <c r="G54" s="140">
        <v>50214990</v>
      </c>
      <c r="H54" s="14">
        <v>25000</v>
      </c>
    </row>
    <row r="55" spans="1:9" x14ac:dyDescent="0.2">
      <c r="E55" s="12" t="s">
        <v>571</v>
      </c>
      <c r="G55" s="140">
        <v>10104040</v>
      </c>
      <c r="I55" s="14">
        <v>24250</v>
      </c>
    </row>
    <row r="56" spans="1:9" x14ac:dyDescent="0.2">
      <c r="E56" s="12" t="s">
        <v>125</v>
      </c>
      <c r="G56" s="140">
        <v>20201010</v>
      </c>
      <c r="I56" s="14">
        <v>750</v>
      </c>
    </row>
    <row r="57" spans="1:9" x14ac:dyDescent="0.2">
      <c r="F57" s="12" t="s">
        <v>2284</v>
      </c>
    </row>
    <row r="59" spans="1:9" x14ac:dyDescent="0.2">
      <c r="A59" s="12" t="s">
        <v>569</v>
      </c>
      <c r="B59" s="12" t="s">
        <v>625</v>
      </c>
      <c r="C59" s="13" t="s">
        <v>2283</v>
      </c>
      <c r="D59" s="12" t="s">
        <v>264</v>
      </c>
      <c r="G59" s="140">
        <v>50214990</v>
      </c>
      <c r="H59" s="14">
        <v>50000</v>
      </c>
    </row>
    <row r="60" spans="1:9" x14ac:dyDescent="0.2">
      <c r="E60" s="12" t="s">
        <v>571</v>
      </c>
      <c r="G60" s="140">
        <v>10104040</v>
      </c>
      <c r="I60" s="14">
        <v>46875</v>
      </c>
    </row>
    <row r="61" spans="1:9" x14ac:dyDescent="0.2">
      <c r="E61" s="12" t="s">
        <v>125</v>
      </c>
      <c r="G61" s="140">
        <v>20201010</v>
      </c>
      <c r="I61" s="14">
        <v>3125</v>
      </c>
    </row>
    <row r="62" spans="1:9" x14ac:dyDescent="0.2">
      <c r="F62" s="12" t="s">
        <v>2282</v>
      </c>
    </row>
    <row r="64" spans="1:9" x14ac:dyDescent="0.2">
      <c r="A64" s="12" t="s">
        <v>569</v>
      </c>
      <c r="B64" s="12" t="s">
        <v>625</v>
      </c>
      <c r="C64" s="13" t="s">
        <v>2281</v>
      </c>
      <c r="D64" s="12" t="s">
        <v>264</v>
      </c>
      <c r="G64" s="140">
        <v>50214990</v>
      </c>
      <c r="H64" s="14">
        <v>50000</v>
      </c>
    </row>
    <row r="65" spans="1:9" x14ac:dyDescent="0.2">
      <c r="E65" s="12" t="s">
        <v>571</v>
      </c>
      <c r="G65" s="140">
        <v>10104040</v>
      </c>
      <c r="I65" s="14">
        <v>46875</v>
      </c>
    </row>
    <row r="66" spans="1:9" x14ac:dyDescent="0.2">
      <c r="E66" s="12" t="s">
        <v>125</v>
      </c>
      <c r="G66" s="140">
        <v>20201010</v>
      </c>
      <c r="I66" s="14">
        <v>3125</v>
      </c>
    </row>
    <row r="67" spans="1:9" x14ac:dyDescent="0.2">
      <c r="F67" s="12" t="s">
        <v>2280</v>
      </c>
    </row>
    <row r="69" spans="1:9" x14ac:dyDescent="0.2">
      <c r="A69" s="12" t="s">
        <v>569</v>
      </c>
      <c r="B69" s="12" t="s">
        <v>625</v>
      </c>
      <c r="C69" s="13" t="s">
        <v>2279</v>
      </c>
      <c r="D69" s="12" t="s">
        <v>264</v>
      </c>
      <c r="G69" s="140">
        <v>50214990</v>
      </c>
      <c r="H69" s="14">
        <v>43734.6</v>
      </c>
    </row>
    <row r="70" spans="1:9" x14ac:dyDescent="0.2">
      <c r="E70" s="12" t="s">
        <v>571</v>
      </c>
      <c r="G70" s="140">
        <v>10104040</v>
      </c>
      <c r="I70" s="14">
        <v>41001.19</v>
      </c>
    </row>
    <row r="71" spans="1:9" x14ac:dyDescent="0.2">
      <c r="E71" s="12" t="s">
        <v>125</v>
      </c>
      <c r="G71" s="140">
        <v>20201010</v>
      </c>
      <c r="I71" s="14">
        <v>2733.41</v>
      </c>
    </row>
    <row r="72" spans="1:9" x14ac:dyDescent="0.2">
      <c r="F72" s="12" t="s">
        <v>2278</v>
      </c>
    </row>
    <row r="74" spans="1:9" x14ac:dyDescent="0.2">
      <c r="A74" s="12" t="s">
        <v>569</v>
      </c>
      <c r="B74" s="12" t="s">
        <v>625</v>
      </c>
      <c r="C74" s="13" t="s">
        <v>2277</v>
      </c>
      <c r="D74" s="12" t="s">
        <v>264</v>
      </c>
      <c r="G74" s="140">
        <v>50214990</v>
      </c>
      <c r="H74" s="14">
        <v>75000</v>
      </c>
    </row>
    <row r="75" spans="1:9" x14ac:dyDescent="0.2">
      <c r="E75" s="12" t="s">
        <v>571</v>
      </c>
      <c r="G75" s="140">
        <v>10104040</v>
      </c>
      <c r="I75" s="14">
        <v>70312.5</v>
      </c>
    </row>
    <row r="76" spans="1:9" x14ac:dyDescent="0.2">
      <c r="E76" s="12" t="s">
        <v>125</v>
      </c>
      <c r="G76" s="140">
        <v>20201010</v>
      </c>
      <c r="I76" s="14">
        <v>4687.5</v>
      </c>
    </row>
    <row r="77" spans="1:9" x14ac:dyDescent="0.2">
      <c r="F77" s="12" t="s">
        <v>2276</v>
      </c>
    </row>
    <row r="79" spans="1:9" x14ac:dyDescent="0.2">
      <c r="A79" s="12" t="s">
        <v>569</v>
      </c>
      <c r="B79" s="12" t="s">
        <v>625</v>
      </c>
      <c r="C79" s="13" t="s">
        <v>2275</v>
      </c>
      <c r="D79" s="12" t="s">
        <v>264</v>
      </c>
      <c r="G79" s="140">
        <v>50214990</v>
      </c>
      <c r="H79" s="14">
        <v>40000</v>
      </c>
    </row>
    <row r="80" spans="1:9" x14ac:dyDescent="0.2">
      <c r="E80" s="12" t="s">
        <v>571</v>
      </c>
      <c r="G80" s="140">
        <v>10104040</v>
      </c>
      <c r="I80" s="14">
        <v>38800</v>
      </c>
    </row>
    <row r="81" spans="1:9" x14ac:dyDescent="0.2">
      <c r="E81" s="12" t="s">
        <v>125</v>
      </c>
      <c r="G81" s="140">
        <v>20201010</v>
      </c>
      <c r="I81" s="14">
        <v>1200</v>
      </c>
    </row>
    <row r="82" spans="1:9" x14ac:dyDescent="0.2">
      <c r="F82" s="12" t="s">
        <v>2274</v>
      </c>
    </row>
    <row r="84" spans="1:9" x14ac:dyDescent="0.2">
      <c r="A84" s="12" t="s">
        <v>569</v>
      </c>
      <c r="B84" s="12" t="s">
        <v>625</v>
      </c>
      <c r="C84" s="13" t="s">
        <v>2273</v>
      </c>
      <c r="D84" s="12" t="s">
        <v>264</v>
      </c>
      <c r="G84" s="140">
        <v>50214990</v>
      </c>
      <c r="H84" s="14">
        <v>75000</v>
      </c>
    </row>
    <row r="85" spans="1:9" x14ac:dyDescent="0.2">
      <c r="E85" s="12" t="s">
        <v>571</v>
      </c>
      <c r="G85" s="140">
        <v>10104040</v>
      </c>
      <c r="I85" s="14">
        <v>72750</v>
      </c>
    </row>
    <row r="86" spans="1:9" x14ac:dyDescent="0.2">
      <c r="E86" s="12" t="s">
        <v>125</v>
      </c>
      <c r="G86" s="140">
        <v>20201010</v>
      </c>
      <c r="I86" s="14">
        <v>2250</v>
      </c>
    </row>
    <row r="87" spans="1:9" x14ac:dyDescent="0.2">
      <c r="F87" s="12" t="s">
        <v>2272</v>
      </c>
    </row>
    <row r="89" spans="1:9" x14ac:dyDescent="0.2">
      <c r="A89" s="12" t="s">
        <v>569</v>
      </c>
      <c r="B89" s="12" t="s">
        <v>625</v>
      </c>
      <c r="C89" s="13" t="s">
        <v>2271</v>
      </c>
      <c r="D89" s="12" t="s">
        <v>264</v>
      </c>
      <c r="G89" s="140">
        <v>50214990</v>
      </c>
      <c r="H89" s="14">
        <v>25000</v>
      </c>
    </row>
    <row r="90" spans="1:9" x14ac:dyDescent="0.2">
      <c r="E90" s="12" t="s">
        <v>571</v>
      </c>
      <c r="G90" s="140">
        <v>10104040</v>
      </c>
      <c r="I90" s="14">
        <v>24250</v>
      </c>
    </row>
    <row r="91" spans="1:9" x14ac:dyDescent="0.2">
      <c r="E91" s="12" t="s">
        <v>125</v>
      </c>
      <c r="G91" s="140">
        <v>20201010</v>
      </c>
      <c r="I91" s="14">
        <v>750</v>
      </c>
    </row>
    <row r="92" spans="1:9" x14ac:dyDescent="0.2">
      <c r="F92" s="12" t="s">
        <v>2270</v>
      </c>
    </row>
    <row r="94" spans="1:9" x14ac:dyDescent="0.2">
      <c r="A94" s="12" t="s">
        <v>569</v>
      </c>
      <c r="B94" s="12" t="s">
        <v>625</v>
      </c>
      <c r="C94" s="13" t="s">
        <v>2269</v>
      </c>
      <c r="D94" s="12" t="s">
        <v>264</v>
      </c>
      <c r="G94" s="140">
        <v>50214990</v>
      </c>
      <c r="H94" s="14">
        <v>50000</v>
      </c>
    </row>
    <row r="95" spans="1:9" x14ac:dyDescent="0.2">
      <c r="E95" s="12" t="s">
        <v>571</v>
      </c>
      <c r="G95" s="140">
        <v>10104040</v>
      </c>
      <c r="I95" s="14">
        <v>48500</v>
      </c>
    </row>
    <row r="96" spans="1:9" x14ac:dyDescent="0.2">
      <c r="E96" s="12" t="s">
        <v>125</v>
      </c>
      <c r="G96" s="140">
        <v>20201010</v>
      </c>
      <c r="I96" s="14">
        <v>1500</v>
      </c>
    </row>
    <row r="97" spans="1:9" x14ac:dyDescent="0.2">
      <c r="F97" s="12" t="s">
        <v>2268</v>
      </c>
    </row>
    <row r="99" spans="1:9" x14ac:dyDescent="0.2">
      <c r="A99" s="12" t="s">
        <v>569</v>
      </c>
      <c r="B99" s="12" t="s">
        <v>625</v>
      </c>
      <c r="C99" s="13" t="s">
        <v>2267</v>
      </c>
      <c r="D99" s="12" t="s">
        <v>264</v>
      </c>
      <c r="G99" s="140">
        <v>50214990</v>
      </c>
      <c r="H99" s="14">
        <v>50000</v>
      </c>
    </row>
    <row r="100" spans="1:9" x14ac:dyDescent="0.2">
      <c r="E100" s="12" t="s">
        <v>571</v>
      </c>
      <c r="G100" s="140">
        <v>10104040</v>
      </c>
      <c r="I100" s="14">
        <v>48500</v>
      </c>
    </row>
    <row r="101" spans="1:9" x14ac:dyDescent="0.2">
      <c r="E101" s="12" t="s">
        <v>125</v>
      </c>
      <c r="G101" s="140">
        <v>20201010</v>
      </c>
      <c r="I101" s="14">
        <v>1500</v>
      </c>
    </row>
    <row r="102" spans="1:9" x14ac:dyDescent="0.2">
      <c r="F102" s="12" t="s">
        <v>2266</v>
      </c>
    </row>
    <row r="104" spans="1:9" x14ac:dyDescent="0.2">
      <c r="A104" s="12" t="s">
        <v>569</v>
      </c>
      <c r="B104" s="12" t="s">
        <v>625</v>
      </c>
      <c r="C104" s="13" t="s">
        <v>2265</v>
      </c>
      <c r="D104" s="12" t="s">
        <v>109</v>
      </c>
      <c r="G104" s="140">
        <v>19901030</v>
      </c>
      <c r="H104" s="14">
        <v>2106000</v>
      </c>
    </row>
    <row r="105" spans="1:9" x14ac:dyDescent="0.2">
      <c r="E105" s="12" t="s">
        <v>571</v>
      </c>
      <c r="G105" s="140">
        <v>10104040</v>
      </c>
      <c r="I105" s="14">
        <v>2106000</v>
      </c>
    </row>
    <row r="106" spans="1:9" x14ac:dyDescent="0.2">
      <c r="F106" s="12" t="s">
        <v>2264</v>
      </c>
    </row>
    <row r="108" spans="1:9" x14ac:dyDescent="0.2">
      <c r="A108" s="12" t="s">
        <v>569</v>
      </c>
      <c r="B108" s="12" t="s">
        <v>625</v>
      </c>
      <c r="C108" s="13" t="s">
        <v>2263</v>
      </c>
      <c r="D108" s="12" t="s">
        <v>264</v>
      </c>
      <c r="G108" s="140">
        <v>50214990</v>
      </c>
      <c r="H108" s="14">
        <v>40000</v>
      </c>
    </row>
    <row r="109" spans="1:9" x14ac:dyDescent="0.2">
      <c r="E109" s="12" t="s">
        <v>571</v>
      </c>
      <c r="G109" s="140">
        <v>10104040</v>
      </c>
      <c r="I109" s="14">
        <v>37500</v>
      </c>
    </row>
    <row r="110" spans="1:9" x14ac:dyDescent="0.2">
      <c r="E110" s="12" t="s">
        <v>125</v>
      </c>
      <c r="G110" s="140">
        <v>20201010</v>
      </c>
      <c r="I110" s="14">
        <v>2500</v>
      </c>
    </row>
    <row r="111" spans="1:9" x14ac:dyDescent="0.2">
      <c r="F111" s="12" t="s">
        <v>2262</v>
      </c>
    </row>
    <row r="113" spans="1:9" x14ac:dyDescent="0.2">
      <c r="A113" s="12" t="s">
        <v>569</v>
      </c>
      <c r="B113" s="12" t="s">
        <v>625</v>
      </c>
      <c r="C113" s="13" t="s">
        <v>2261</v>
      </c>
      <c r="D113" s="12" t="s">
        <v>264</v>
      </c>
      <c r="G113" s="140">
        <v>50214990</v>
      </c>
      <c r="H113" s="14">
        <v>25000</v>
      </c>
    </row>
    <row r="114" spans="1:9" x14ac:dyDescent="0.2">
      <c r="E114" s="12" t="s">
        <v>571</v>
      </c>
      <c r="G114" s="140">
        <v>10104040</v>
      </c>
      <c r="I114" s="14">
        <v>24250</v>
      </c>
    </row>
    <row r="115" spans="1:9" x14ac:dyDescent="0.2">
      <c r="E115" s="12" t="s">
        <v>125</v>
      </c>
      <c r="G115" s="140">
        <v>20201010</v>
      </c>
      <c r="I115" s="14">
        <v>750</v>
      </c>
    </row>
    <row r="116" spans="1:9" x14ac:dyDescent="0.2">
      <c r="F116" s="12" t="s">
        <v>2260</v>
      </c>
    </row>
    <row r="118" spans="1:9" x14ac:dyDescent="0.2">
      <c r="A118" s="12" t="s">
        <v>569</v>
      </c>
      <c r="B118" s="12" t="s">
        <v>625</v>
      </c>
      <c r="C118" s="13" t="s">
        <v>2259</v>
      </c>
      <c r="D118" s="12" t="s">
        <v>264</v>
      </c>
      <c r="G118" s="140">
        <v>50214990</v>
      </c>
      <c r="H118" s="14">
        <v>20000</v>
      </c>
    </row>
    <row r="119" spans="1:9" x14ac:dyDescent="0.2">
      <c r="E119" s="12" t="s">
        <v>571</v>
      </c>
      <c r="G119" s="140">
        <v>10104040</v>
      </c>
      <c r="I119" s="14">
        <v>18750</v>
      </c>
    </row>
    <row r="120" spans="1:9" x14ac:dyDescent="0.2">
      <c r="E120" s="12" t="s">
        <v>125</v>
      </c>
      <c r="G120" s="140">
        <v>20201010</v>
      </c>
      <c r="I120" s="14">
        <v>1250</v>
      </c>
    </row>
    <row r="121" spans="1:9" x14ac:dyDescent="0.2">
      <c r="F121" s="12" t="s">
        <v>2258</v>
      </c>
    </row>
    <row r="123" spans="1:9" x14ac:dyDescent="0.2">
      <c r="A123" s="12" t="s">
        <v>569</v>
      </c>
      <c r="B123" s="12" t="s">
        <v>625</v>
      </c>
      <c r="C123" s="13" t="s">
        <v>2257</v>
      </c>
      <c r="D123" s="12" t="s">
        <v>264</v>
      </c>
      <c r="G123" s="140">
        <v>50214990</v>
      </c>
      <c r="H123" s="14">
        <v>100000</v>
      </c>
    </row>
    <row r="124" spans="1:9" x14ac:dyDescent="0.2">
      <c r="E124" s="12" t="s">
        <v>571</v>
      </c>
      <c r="G124" s="140">
        <v>10104040</v>
      </c>
      <c r="I124" s="14">
        <v>93750</v>
      </c>
    </row>
    <row r="125" spans="1:9" x14ac:dyDescent="0.2">
      <c r="E125" s="12" t="s">
        <v>125</v>
      </c>
      <c r="G125" s="140">
        <v>20201010</v>
      </c>
      <c r="I125" s="14">
        <v>6250</v>
      </c>
    </row>
    <row r="126" spans="1:9" x14ac:dyDescent="0.2">
      <c r="F126" s="12" t="s">
        <v>2256</v>
      </c>
    </row>
    <row r="128" spans="1:9" x14ac:dyDescent="0.2">
      <c r="A128" s="12" t="s">
        <v>569</v>
      </c>
      <c r="B128" s="12" t="s">
        <v>625</v>
      </c>
      <c r="C128" s="13" t="s">
        <v>2255</v>
      </c>
      <c r="D128" s="12" t="s">
        <v>264</v>
      </c>
      <c r="G128" s="140">
        <v>50214990</v>
      </c>
      <c r="H128" s="14">
        <v>100000</v>
      </c>
    </row>
    <row r="129" spans="1:9" x14ac:dyDescent="0.2">
      <c r="E129" s="12" t="s">
        <v>571</v>
      </c>
      <c r="G129" s="140">
        <v>10104040</v>
      </c>
      <c r="I129" s="14">
        <v>93750</v>
      </c>
    </row>
    <row r="130" spans="1:9" x14ac:dyDescent="0.2">
      <c r="E130" s="12" t="s">
        <v>125</v>
      </c>
      <c r="G130" s="140">
        <v>20201010</v>
      </c>
      <c r="I130" s="14">
        <v>6250</v>
      </c>
    </row>
    <row r="131" spans="1:9" x14ac:dyDescent="0.2">
      <c r="F131" s="12" t="s">
        <v>2254</v>
      </c>
    </row>
    <row r="133" spans="1:9" x14ac:dyDescent="0.2">
      <c r="A133" s="12" t="s">
        <v>569</v>
      </c>
      <c r="B133" s="12" t="s">
        <v>625</v>
      </c>
      <c r="C133" s="13" t="s">
        <v>2253</v>
      </c>
      <c r="D133" s="12" t="s">
        <v>264</v>
      </c>
      <c r="G133" s="140">
        <v>50214990</v>
      </c>
      <c r="H133" s="14">
        <v>25000</v>
      </c>
    </row>
    <row r="134" spans="1:9" x14ac:dyDescent="0.2">
      <c r="E134" s="12" t="s">
        <v>571</v>
      </c>
      <c r="G134" s="140">
        <v>10104040</v>
      </c>
      <c r="I134" s="14">
        <v>23437.5</v>
      </c>
    </row>
    <row r="135" spans="1:9" x14ac:dyDescent="0.2">
      <c r="E135" s="12" t="s">
        <v>125</v>
      </c>
      <c r="G135" s="140">
        <v>20201010</v>
      </c>
      <c r="I135" s="14">
        <v>1562.5</v>
      </c>
    </row>
    <row r="136" spans="1:9" x14ac:dyDescent="0.2">
      <c r="F136" s="12" t="s">
        <v>2252</v>
      </c>
    </row>
    <row r="138" spans="1:9" x14ac:dyDescent="0.2">
      <c r="A138" s="12" t="s">
        <v>569</v>
      </c>
      <c r="B138" s="12" t="s">
        <v>625</v>
      </c>
      <c r="C138" s="13" t="s">
        <v>2251</v>
      </c>
      <c r="D138" s="12" t="s">
        <v>264</v>
      </c>
      <c r="G138" s="140">
        <v>50214990</v>
      </c>
      <c r="H138" s="14">
        <v>100000</v>
      </c>
    </row>
    <row r="139" spans="1:9" x14ac:dyDescent="0.2">
      <c r="E139" s="12" t="s">
        <v>571</v>
      </c>
      <c r="G139" s="140">
        <v>10104040</v>
      </c>
      <c r="I139" s="14">
        <v>97000</v>
      </c>
    </row>
    <row r="140" spans="1:9" x14ac:dyDescent="0.2">
      <c r="E140" s="12" t="s">
        <v>125</v>
      </c>
      <c r="G140" s="140">
        <v>20201010</v>
      </c>
      <c r="I140" s="14">
        <v>3000</v>
      </c>
    </row>
    <row r="141" spans="1:9" x14ac:dyDescent="0.2">
      <c r="F141" s="12" t="s">
        <v>2250</v>
      </c>
    </row>
    <row r="143" spans="1:9" x14ac:dyDescent="0.2">
      <c r="A143" s="12" t="s">
        <v>569</v>
      </c>
      <c r="B143" s="12" t="s">
        <v>625</v>
      </c>
      <c r="C143" s="13" t="s">
        <v>2249</v>
      </c>
      <c r="D143" s="12" t="s">
        <v>264</v>
      </c>
      <c r="G143" s="140">
        <v>50214990</v>
      </c>
      <c r="H143" s="14">
        <v>75000</v>
      </c>
    </row>
    <row r="144" spans="1:9" x14ac:dyDescent="0.2">
      <c r="E144" s="12" t="s">
        <v>571</v>
      </c>
      <c r="G144" s="140">
        <v>10104040</v>
      </c>
      <c r="I144" s="14">
        <v>72750</v>
      </c>
    </row>
    <row r="145" spans="1:9" x14ac:dyDescent="0.2">
      <c r="E145" s="12" t="s">
        <v>125</v>
      </c>
      <c r="G145" s="140">
        <v>20201010</v>
      </c>
      <c r="I145" s="14">
        <v>2250</v>
      </c>
    </row>
    <row r="146" spans="1:9" x14ac:dyDescent="0.2">
      <c r="F146" s="12" t="s">
        <v>2248</v>
      </c>
    </row>
    <row r="148" spans="1:9" x14ac:dyDescent="0.2">
      <c r="A148" s="12" t="s">
        <v>569</v>
      </c>
      <c r="B148" s="12" t="s">
        <v>625</v>
      </c>
      <c r="C148" s="13" t="s">
        <v>2247</v>
      </c>
      <c r="D148" s="12" t="s">
        <v>264</v>
      </c>
      <c r="G148" s="140">
        <v>50214990</v>
      </c>
      <c r="H148" s="14">
        <v>100000</v>
      </c>
    </row>
    <row r="149" spans="1:9" x14ac:dyDescent="0.2">
      <c r="E149" s="12" t="s">
        <v>571</v>
      </c>
      <c r="G149" s="140">
        <v>10104040</v>
      </c>
      <c r="I149" s="14">
        <v>100000</v>
      </c>
    </row>
    <row r="150" spans="1:9" x14ac:dyDescent="0.2">
      <c r="F150" s="12" t="s">
        <v>2246</v>
      </c>
    </row>
    <row r="152" spans="1:9" x14ac:dyDescent="0.2">
      <c r="A152" s="12" t="s">
        <v>569</v>
      </c>
      <c r="B152" s="12" t="s">
        <v>625</v>
      </c>
      <c r="C152" s="13" t="s">
        <v>2245</v>
      </c>
      <c r="D152" s="12" t="s">
        <v>264</v>
      </c>
      <c r="G152" s="140">
        <v>50214990</v>
      </c>
      <c r="H152" s="14">
        <v>100000</v>
      </c>
    </row>
    <row r="153" spans="1:9" x14ac:dyDescent="0.2">
      <c r="E153" s="12" t="s">
        <v>571</v>
      </c>
      <c r="G153" s="140">
        <v>10104040</v>
      </c>
      <c r="I153" s="14">
        <v>93750</v>
      </c>
    </row>
    <row r="154" spans="1:9" x14ac:dyDescent="0.2">
      <c r="E154" s="12" t="s">
        <v>125</v>
      </c>
      <c r="G154" s="140">
        <v>20201010</v>
      </c>
      <c r="I154" s="14">
        <v>6250</v>
      </c>
    </row>
    <row r="155" spans="1:9" x14ac:dyDescent="0.2">
      <c r="F155" s="12" t="s">
        <v>2244</v>
      </c>
    </row>
    <row r="157" spans="1:9" x14ac:dyDescent="0.2">
      <c r="A157" s="12" t="s">
        <v>569</v>
      </c>
      <c r="B157" s="12" t="s">
        <v>625</v>
      </c>
      <c r="C157" s="13" t="s">
        <v>2243</v>
      </c>
      <c r="D157" s="12" t="s">
        <v>264</v>
      </c>
      <c r="G157" s="140">
        <v>50214990</v>
      </c>
      <c r="H157" s="14">
        <v>50000</v>
      </c>
    </row>
    <row r="158" spans="1:9" x14ac:dyDescent="0.2">
      <c r="E158" s="12" t="s">
        <v>571</v>
      </c>
      <c r="G158" s="140">
        <v>10104040</v>
      </c>
      <c r="I158" s="14">
        <v>48500</v>
      </c>
    </row>
    <row r="159" spans="1:9" x14ac:dyDescent="0.2">
      <c r="E159" s="12" t="s">
        <v>125</v>
      </c>
      <c r="G159" s="140">
        <v>20201010</v>
      </c>
      <c r="I159" s="14">
        <v>1500</v>
      </c>
    </row>
    <row r="160" spans="1:9" x14ac:dyDescent="0.2">
      <c r="F160" s="12" t="s">
        <v>2242</v>
      </c>
    </row>
    <row r="162" spans="1:9" x14ac:dyDescent="0.2">
      <c r="A162" s="12" t="s">
        <v>569</v>
      </c>
      <c r="B162" s="12" t="s">
        <v>625</v>
      </c>
      <c r="C162" s="13" t="s">
        <v>2241</v>
      </c>
      <c r="D162" s="12" t="s">
        <v>264</v>
      </c>
      <c r="G162" s="140">
        <v>50214990</v>
      </c>
      <c r="H162" s="14">
        <v>15000</v>
      </c>
    </row>
    <row r="163" spans="1:9" x14ac:dyDescent="0.2">
      <c r="E163" s="12" t="s">
        <v>571</v>
      </c>
      <c r="G163" s="140">
        <v>10104040</v>
      </c>
      <c r="I163" s="14">
        <v>14550</v>
      </c>
    </row>
    <row r="164" spans="1:9" x14ac:dyDescent="0.2">
      <c r="E164" s="12" t="s">
        <v>125</v>
      </c>
      <c r="G164" s="140">
        <v>20201010</v>
      </c>
      <c r="I164" s="14">
        <v>450</v>
      </c>
    </row>
    <row r="165" spans="1:9" x14ac:dyDescent="0.2">
      <c r="F165" s="12" t="s">
        <v>2240</v>
      </c>
    </row>
    <row r="167" spans="1:9" x14ac:dyDescent="0.2">
      <c r="A167" s="12" t="s">
        <v>569</v>
      </c>
      <c r="B167" s="12" t="s">
        <v>625</v>
      </c>
      <c r="C167" s="13" t="s">
        <v>2239</v>
      </c>
      <c r="D167" s="12" t="s">
        <v>264</v>
      </c>
      <c r="G167" s="140">
        <v>50214990</v>
      </c>
      <c r="H167" s="14">
        <v>15000</v>
      </c>
    </row>
    <row r="168" spans="1:9" x14ac:dyDescent="0.2">
      <c r="E168" s="12" t="s">
        <v>571</v>
      </c>
      <c r="G168" s="140">
        <v>10104040</v>
      </c>
      <c r="I168" s="14">
        <v>14550</v>
      </c>
    </row>
    <row r="169" spans="1:9" x14ac:dyDescent="0.2">
      <c r="E169" s="12" t="s">
        <v>125</v>
      </c>
      <c r="G169" s="140">
        <v>20201010</v>
      </c>
      <c r="I169" s="14">
        <v>450</v>
      </c>
    </row>
    <row r="170" spans="1:9" x14ac:dyDescent="0.2">
      <c r="F170" s="12" t="s">
        <v>2238</v>
      </c>
    </row>
    <row r="172" spans="1:9" x14ac:dyDescent="0.2">
      <c r="A172" s="12" t="s">
        <v>569</v>
      </c>
      <c r="B172" s="12" t="s">
        <v>625</v>
      </c>
      <c r="C172" s="13" t="s">
        <v>2237</v>
      </c>
      <c r="D172" s="12" t="s">
        <v>264</v>
      </c>
      <c r="G172" s="140">
        <v>50214990</v>
      </c>
      <c r="H172" s="14">
        <v>75000</v>
      </c>
    </row>
    <row r="173" spans="1:9" x14ac:dyDescent="0.2">
      <c r="E173" s="12" t="s">
        <v>571</v>
      </c>
      <c r="G173" s="140">
        <v>10104040</v>
      </c>
      <c r="I173" s="14">
        <v>70312.5</v>
      </c>
    </row>
    <row r="174" spans="1:9" x14ac:dyDescent="0.2">
      <c r="E174" s="12" t="s">
        <v>125</v>
      </c>
      <c r="G174" s="140">
        <v>20201010</v>
      </c>
      <c r="I174" s="14">
        <v>4687.5</v>
      </c>
    </row>
    <row r="175" spans="1:9" x14ac:dyDescent="0.2">
      <c r="F175" s="12" t="s">
        <v>2236</v>
      </c>
    </row>
    <row r="177" spans="1:9" x14ac:dyDescent="0.2">
      <c r="A177" s="12" t="s">
        <v>569</v>
      </c>
      <c r="B177" s="12" t="s">
        <v>625</v>
      </c>
      <c r="C177" s="13" t="s">
        <v>2235</v>
      </c>
      <c r="D177" s="12" t="s">
        <v>264</v>
      </c>
      <c r="G177" s="140">
        <v>50214990</v>
      </c>
      <c r="H177" s="14">
        <v>100000</v>
      </c>
    </row>
    <row r="178" spans="1:9" x14ac:dyDescent="0.2">
      <c r="E178" s="12" t="s">
        <v>571</v>
      </c>
      <c r="G178" s="140">
        <v>10104040</v>
      </c>
      <c r="I178" s="14">
        <v>93750</v>
      </c>
    </row>
    <row r="179" spans="1:9" x14ac:dyDescent="0.2">
      <c r="E179" s="12" t="s">
        <v>125</v>
      </c>
      <c r="G179" s="140">
        <v>20201010</v>
      </c>
      <c r="I179" s="14">
        <v>6250</v>
      </c>
    </row>
    <row r="180" spans="1:9" x14ac:dyDescent="0.2">
      <c r="F180" s="12" t="s">
        <v>2234</v>
      </c>
    </row>
    <row r="182" spans="1:9" x14ac:dyDescent="0.2">
      <c r="A182" s="12" t="s">
        <v>569</v>
      </c>
      <c r="B182" s="12" t="s">
        <v>625</v>
      </c>
      <c r="C182" s="13" t="s">
        <v>2233</v>
      </c>
      <c r="D182" s="12" t="s">
        <v>264</v>
      </c>
      <c r="G182" s="140">
        <v>50214990</v>
      </c>
      <c r="H182" s="14">
        <v>150000</v>
      </c>
    </row>
    <row r="183" spans="1:9" x14ac:dyDescent="0.2">
      <c r="E183" s="12" t="s">
        <v>571</v>
      </c>
      <c r="G183" s="140">
        <v>10104040</v>
      </c>
      <c r="I183" s="14">
        <v>145500</v>
      </c>
    </row>
    <row r="184" spans="1:9" x14ac:dyDescent="0.2">
      <c r="E184" s="12" t="s">
        <v>125</v>
      </c>
      <c r="G184" s="140">
        <v>20201010</v>
      </c>
      <c r="I184" s="14">
        <v>4500</v>
      </c>
    </row>
    <row r="185" spans="1:9" x14ac:dyDescent="0.2">
      <c r="F185" s="12" t="s">
        <v>2232</v>
      </c>
    </row>
    <row r="187" spans="1:9" x14ac:dyDescent="0.2">
      <c r="A187" s="12" t="s">
        <v>569</v>
      </c>
      <c r="B187" s="12" t="s">
        <v>625</v>
      </c>
      <c r="C187" s="13" t="s">
        <v>2231</v>
      </c>
      <c r="D187" s="12" t="s">
        <v>264</v>
      </c>
      <c r="G187" s="140">
        <v>50214990</v>
      </c>
      <c r="H187" s="14">
        <v>150000</v>
      </c>
    </row>
    <row r="188" spans="1:9" x14ac:dyDescent="0.2">
      <c r="E188" s="12" t="s">
        <v>571</v>
      </c>
      <c r="G188" s="140">
        <v>10104040</v>
      </c>
      <c r="I188" s="14">
        <v>145500</v>
      </c>
    </row>
    <row r="189" spans="1:9" x14ac:dyDescent="0.2">
      <c r="E189" s="12" t="s">
        <v>125</v>
      </c>
      <c r="G189" s="140">
        <v>20201010</v>
      </c>
      <c r="I189" s="14">
        <v>4500</v>
      </c>
    </row>
    <row r="190" spans="1:9" x14ac:dyDescent="0.2">
      <c r="F190" s="12" t="s">
        <v>2230</v>
      </c>
    </row>
    <row r="192" spans="1:9" x14ac:dyDescent="0.2">
      <c r="A192" s="12" t="s">
        <v>569</v>
      </c>
      <c r="B192" s="12" t="s">
        <v>625</v>
      </c>
      <c r="C192" s="13" t="s">
        <v>2229</v>
      </c>
      <c r="D192" s="12" t="s">
        <v>264</v>
      </c>
      <c r="G192" s="140">
        <v>50214990</v>
      </c>
      <c r="H192" s="14">
        <v>50000</v>
      </c>
    </row>
    <row r="193" spans="1:9" x14ac:dyDescent="0.2">
      <c r="E193" s="12" t="s">
        <v>571</v>
      </c>
      <c r="G193" s="140">
        <v>10104040</v>
      </c>
      <c r="I193" s="14">
        <v>48500</v>
      </c>
    </row>
    <row r="194" spans="1:9" x14ac:dyDescent="0.2">
      <c r="E194" s="12" t="s">
        <v>125</v>
      </c>
      <c r="G194" s="140">
        <v>20201010</v>
      </c>
      <c r="I194" s="14">
        <v>1500</v>
      </c>
    </row>
    <row r="195" spans="1:9" x14ac:dyDescent="0.2">
      <c r="F195" s="12" t="s">
        <v>2228</v>
      </c>
    </row>
    <row r="197" spans="1:9" x14ac:dyDescent="0.2">
      <c r="A197" s="12" t="s">
        <v>569</v>
      </c>
      <c r="B197" s="12" t="s">
        <v>625</v>
      </c>
      <c r="C197" s="13" t="s">
        <v>2227</v>
      </c>
      <c r="D197" s="12" t="s">
        <v>264</v>
      </c>
      <c r="G197" s="140">
        <v>50214990</v>
      </c>
      <c r="H197" s="14">
        <v>25000</v>
      </c>
    </row>
    <row r="198" spans="1:9" x14ac:dyDescent="0.2">
      <c r="E198" s="12" t="s">
        <v>571</v>
      </c>
      <c r="G198" s="140">
        <v>10104040</v>
      </c>
      <c r="I198" s="14">
        <v>24250</v>
      </c>
    </row>
    <row r="199" spans="1:9" x14ac:dyDescent="0.2">
      <c r="E199" s="12" t="s">
        <v>125</v>
      </c>
      <c r="G199" s="140">
        <v>20201010</v>
      </c>
      <c r="I199" s="14">
        <v>750</v>
      </c>
    </row>
    <row r="200" spans="1:9" x14ac:dyDescent="0.2">
      <c r="F200" s="12" t="s">
        <v>2226</v>
      </c>
    </row>
    <row r="202" spans="1:9" x14ac:dyDescent="0.2">
      <c r="A202" s="12" t="s">
        <v>569</v>
      </c>
      <c r="B202" s="12" t="s">
        <v>625</v>
      </c>
      <c r="C202" s="13" t="s">
        <v>2225</v>
      </c>
      <c r="D202" s="12" t="s">
        <v>264</v>
      </c>
      <c r="G202" s="140">
        <v>50214990</v>
      </c>
      <c r="H202" s="14">
        <v>30000</v>
      </c>
    </row>
    <row r="203" spans="1:9" x14ac:dyDescent="0.2">
      <c r="E203" s="12" t="s">
        <v>571</v>
      </c>
      <c r="G203" s="140">
        <v>10104040</v>
      </c>
      <c r="I203" s="14">
        <v>29100</v>
      </c>
    </row>
    <row r="204" spans="1:9" x14ac:dyDescent="0.2">
      <c r="E204" s="12" t="s">
        <v>125</v>
      </c>
      <c r="G204" s="140">
        <v>20201010</v>
      </c>
      <c r="I204" s="14">
        <v>900</v>
      </c>
    </row>
    <row r="205" spans="1:9" x14ac:dyDescent="0.2">
      <c r="F205" s="12" t="s">
        <v>2224</v>
      </c>
    </row>
    <row r="207" spans="1:9" x14ac:dyDescent="0.2">
      <c r="A207" s="12" t="s">
        <v>569</v>
      </c>
      <c r="B207" s="12" t="s">
        <v>625</v>
      </c>
      <c r="C207" s="13" t="s">
        <v>2223</v>
      </c>
      <c r="D207" s="12" t="s">
        <v>264</v>
      </c>
      <c r="G207" s="140">
        <v>50214990</v>
      </c>
      <c r="H207" s="14">
        <v>100000</v>
      </c>
    </row>
    <row r="208" spans="1:9" x14ac:dyDescent="0.2">
      <c r="E208" s="12" t="s">
        <v>571</v>
      </c>
      <c r="G208" s="140">
        <v>10104040</v>
      </c>
      <c r="I208" s="14">
        <v>97000</v>
      </c>
    </row>
    <row r="209" spans="1:9" x14ac:dyDescent="0.2">
      <c r="E209" s="12" t="s">
        <v>125</v>
      </c>
      <c r="G209" s="140">
        <v>20201010</v>
      </c>
      <c r="I209" s="14">
        <v>3000</v>
      </c>
    </row>
    <row r="210" spans="1:9" x14ac:dyDescent="0.2">
      <c r="F210" s="12" t="s">
        <v>2222</v>
      </c>
    </row>
    <row r="212" spans="1:9" x14ac:dyDescent="0.2">
      <c r="A212" s="12" t="s">
        <v>569</v>
      </c>
      <c r="B212" s="12" t="s">
        <v>625</v>
      </c>
      <c r="C212" s="13" t="s">
        <v>2221</v>
      </c>
      <c r="D212" s="12" t="s">
        <v>264</v>
      </c>
      <c r="G212" s="140">
        <v>50214990</v>
      </c>
      <c r="H212" s="14">
        <v>30000</v>
      </c>
    </row>
    <row r="213" spans="1:9" x14ac:dyDescent="0.2">
      <c r="E213" s="12" t="s">
        <v>571</v>
      </c>
      <c r="G213" s="140">
        <v>10104040</v>
      </c>
      <c r="I213" s="14">
        <v>29100</v>
      </c>
    </row>
    <row r="214" spans="1:9" x14ac:dyDescent="0.2">
      <c r="E214" s="12" t="s">
        <v>125</v>
      </c>
      <c r="G214" s="140">
        <v>20201010</v>
      </c>
      <c r="I214" s="14">
        <v>900</v>
      </c>
    </row>
    <row r="215" spans="1:9" x14ac:dyDescent="0.2">
      <c r="F215" s="12" t="s">
        <v>2220</v>
      </c>
    </row>
    <row r="217" spans="1:9" x14ac:dyDescent="0.2">
      <c r="A217" s="12" t="s">
        <v>569</v>
      </c>
      <c r="B217" s="12" t="s">
        <v>625</v>
      </c>
      <c r="C217" s="13" t="s">
        <v>2219</v>
      </c>
      <c r="D217" s="12" t="s">
        <v>264</v>
      </c>
      <c r="G217" s="140">
        <v>50214990</v>
      </c>
      <c r="H217" s="14">
        <v>30000</v>
      </c>
    </row>
    <row r="218" spans="1:9" x14ac:dyDescent="0.2">
      <c r="E218" s="12" t="s">
        <v>571</v>
      </c>
      <c r="G218" s="140">
        <v>10104040</v>
      </c>
      <c r="I218" s="14">
        <v>29100</v>
      </c>
    </row>
    <row r="219" spans="1:9" x14ac:dyDescent="0.2">
      <c r="E219" s="12" t="s">
        <v>125</v>
      </c>
      <c r="G219" s="140">
        <v>20201010</v>
      </c>
      <c r="I219" s="14">
        <v>900</v>
      </c>
    </row>
    <row r="220" spans="1:9" x14ac:dyDescent="0.2">
      <c r="F220" s="12" t="s">
        <v>2218</v>
      </c>
    </row>
    <row r="222" spans="1:9" x14ac:dyDescent="0.2">
      <c r="A222" s="12" t="s">
        <v>569</v>
      </c>
      <c r="B222" s="12" t="s">
        <v>625</v>
      </c>
      <c r="C222" s="13" t="s">
        <v>2217</v>
      </c>
      <c r="D222" s="12" t="s">
        <v>264</v>
      </c>
      <c r="G222" s="140">
        <v>50214990</v>
      </c>
      <c r="H222" s="14">
        <v>30000</v>
      </c>
    </row>
    <row r="223" spans="1:9" x14ac:dyDescent="0.2">
      <c r="E223" s="12" t="s">
        <v>571</v>
      </c>
      <c r="G223" s="140">
        <v>10104040</v>
      </c>
      <c r="I223" s="14">
        <v>29100</v>
      </c>
    </row>
    <row r="224" spans="1:9" x14ac:dyDescent="0.2">
      <c r="E224" s="12" t="s">
        <v>125</v>
      </c>
      <c r="G224" s="140">
        <v>20201010</v>
      </c>
      <c r="I224" s="14">
        <v>900</v>
      </c>
    </row>
    <row r="225" spans="1:9" x14ac:dyDescent="0.2">
      <c r="F225" s="12" t="s">
        <v>2216</v>
      </c>
    </row>
    <row r="227" spans="1:9" x14ac:dyDescent="0.2">
      <c r="A227" s="12" t="s">
        <v>569</v>
      </c>
      <c r="B227" s="12" t="s">
        <v>625</v>
      </c>
      <c r="C227" s="13" t="s">
        <v>2215</v>
      </c>
      <c r="D227" s="12" t="s">
        <v>109</v>
      </c>
      <c r="G227" s="140">
        <v>19901030</v>
      </c>
      <c r="H227" s="14">
        <v>4590000</v>
      </c>
    </row>
    <row r="228" spans="1:9" x14ac:dyDescent="0.2">
      <c r="E228" s="12" t="s">
        <v>571</v>
      </c>
      <c r="G228" s="140">
        <v>10104040</v>
      </c>
      <c r="I228" s="14">
        <v>4590000</v>
      </c>
    </row>
    <row r="229" spans="1:9" x14ac:dyDescent="0.2">
      <c r="F229" s="12" t="s">
        <v>2214</v>
      </c>
    </row>
    <row r="231" spans="1:9" x14ac:dyDescent="0.2">
      <c r="A231" s="12" t="s">
        <v>569</v>
      </c>
      <c r="B231" s="12" t="s">
        <v>625</v>
      </c>
      <c r="C231" s="13" t="s">
        <v>2213</v>
      </c>
      <c r="D231" s="12" t="s">
        <v>109</v>
      </c>
      <c r="G231" s="140">
        <v>19901030</v>
      </c>
      <c r="H231" s="14">
        <v>2110000</v>
      </c>
    </row>
    <row r="232" spans="1:9" x14ac:dyDescent="0.2">
      <c r="E232" s="12" t="s">
        <v>571</v>
      </c>
      <c r="G232" s="140">
        <v>10104040</v>
      </c>
      <c r="I232" s="14">
        <v>2110000</v>
      </c>
    </row>
    <row r="233" spans="1:9" x14ac:dyDescent="0.2">
      <c r="F233" s="12" t="s">
        <v>2212</v>
      </c>
    </row>
    <row r="235" spans="1:9" x14ac:dyDescent="0.2">
      <c r="A235" s="12" t="s">
        <v>569</v>
      </c>
      <c r="B235" s="12" t="s">
        <v>625</v>
      </c>
      <c r="C235" s="13" t="s">
        <v>2211</v>
      </c>
      <c r="D235" s="12" t="s">
        <v>109</v>
      </c>
      <c r="G235" s="140">
        <v>19901030</v>
      </c>
      <c r="H235" s="14">
        <v>6372000</v>
      </c>
    </row>
    <row r="236" spans="1:9" x14ac:dyDescent="0.2">
      <c r="E236" s="12" t="s">
        <v>571</v>
      </c>
      <c r="G236" s="140">
        <v>10104040</v>
      </c>
      <c r="I236" s="14">
        <v>6372000</v>
      </c>
    </row>
    <row r="237" spans="1:9" x14ac:dyDescent="0.2">
      <c r="F237" s="12" t="s">
        <v>2210</v>
      </c>
    </row>
    <row r="239" spans="1:9" x14ac:dyDescent="0.2">
      <c r="A239" s="12" t="s">
        <v>569</v>
      </c>
      <c r="B239" s="12" t="s">
        <v>625</v>
      </c>
      <c r="C239" s="13" t="s">
        <v>2209</v>
      </c>
      <c r="D239" s="12" t="s">
        <v>109</v>
      </c>
      <c r="G239" s="140">
        <v>19901030</v>
      </c>
      <c r="H239" s="14">
        <v>6372000</v>
      </c>
    </row>
    <row r="240" spans="1:9" x14ac:dyDescent="0.2">
      <c r="E240" s="12" t="s">
        <v>571</v>
      </c>
      <c r="G240" s="140">
        <v>10104040</v>
      </c>
      <c r="I240" s="14">
        <v>6372000</v>
      </c>
    </row>
    <row r="241" spans="1:9" x14ac:dyDescent="0.2">
      <c r="F241" s="12" t="s">
        <v>2208</v>
      </c>
    </row>
    <row r="243" spans="1:9" x14ac:dyDescent="0.2">
      <c r="A243" s="12" t="s">
        <v>569</v>
      </c>
      <c r="B243" s="12" t="s">
        <v>625</v>
      </c>
      <c r="C243" s="13" t="s">
        <v>2207</v>
      </c>
      <c r="D243" s="12" t="s">
        <v>151</v>
      </c>
      <c r="G243" s="140">
        <v>29999990</v>
      </c>
      <c r="H243" s="14">
        <v>5206.26</v>
      </c>
    </row>
    <row r="244" spans="1:9" x14ac:dyDescent="0.2">
      <c r="E244" s="12" t="s">
        <v>571</v>
      </c>
      <c r="G244" s="140">
        <v>10104040</v>
      </c>
      <c r="I244" s="14">
        <v>5206.26</v>
      </c>
    </row>
    <row r="245" spans="1:9" x14ac:dyDescent="0.2">
      <c r="F245" s="12" t="s">
        <v>2206</v>
      </c>
    </row>
    <row r="247" spans="1:9" x14ac:dyDescent="0.2">
      <c r="A247" s="12" t="s">
        <v>569</v>
      </c>
      <c r="B247" s="12" t="s">
        <v>625</v>
      </c>
      <c r="C247" s="13" t="s">
        <v>2205</v>
      </c>
      <c r="D247" s="12" t="s">
        <v>151</v>
      </c>
      <c r="G247" s="140">
        <v>29999990</v>
      </c>
      <c r="H247" s="14">
        <v>19039.599999999999</v>
      </c>
    </row>
    <row r="248" spans="1:9" x14ac:dyDescent="0.2">
      <c r="E248" s="12" t="s">
        <v>571</v>
      </c>
      <c r="G248" s="140">
        <v>10104040</v>
      </c>
      <c r="I248" s="14">
        <v>19039.599999999999</v>
      </c>
    </row>
    <row r="249" spans="1:9" x14ac:dyDescent="0.2">
      <c r="F249" s="12" t="s">
        <v>2204</v>
      </c>
    </row>
    <row r="251" spans="1:9" x14ac:dyDescent="0.2">
      <c r="A251" s="12" t="s">
        <v>569</v>
      </c>
      <c r="B251" s="12" t="s">
        <v>625</v>
      </c>
      <c r="C251" s="13" t="s">
        <v>2203</v>
      </c>
      <c r="D251" s="12" t="s">
        <v>151</v>
      </c>
      <c r="G251" s="140">
        <v>29999990</v>
      </c>
      <c r="H251" s="14">
        <v>6000</v>
      </c>
    </row>
    <row r="252" spans="1:9" x14ac:dyDescent="0.2">
      <c r="E252" s="12" t="s">
        <v>571</v>
      </c>
      <c r="G252" s="140">
        <v>10104040</v>
      </c>
      <c r="I252" s="14">
        <v>6000</v>
      </c>
    </row>
    <row r="253" spans="1:9" x14ac:dyDescent="0.2">
      <c r="F253" s="12" t="s">
        <v>2202</v>
      </c>
    </row>
    <row r="255" spans="1:9" x14ac:dyDescent="0.2">
      <c r="A255" s="12" t="s">
        <v>569</v>
      </c>
      <c r="B255" s="12" t="s">
        <v>625</v>
      </c>
      <c r="C255" s="13" t="s">
        <v>2201</v>
      </c>
      <c r="D255" s="12" t="s">
        <v>151</v>
      </c>
      <c r="G255" s="140">
        <v>29999990</v>
      </c>
      <c r="H255" s="14">
        <v>1440</v>
      </c>
    </row>
    <row r="256" spans="1:9" x14ac:dyDescent="0.2">
      <c r="E256" s="12" t="s">
        <v>571</v>
      </c>
      <c r="G256" s="140">
        <v>10104040</v>
      </c>
      <c r="I256" s="14">
        <v>1440</v>
      </c>
    </row>
    <row r="257" spans="1:9" x14ac:dyDescent="0.2">
      <c r="F257" s="12" t="s">
        <v>2200</v>
      </c>
    </row>
    <row r="259" spans="1:9" x14ac:dyDescent="0.2">
      <c r="A259" s="12" t="s">
        <v>569</v>
      </c>
      <c r="B259" s="12" t="s">
        <v>625</v>
      </c>
      <c r="C259" s="13" t="s">
        <v>2199</v>
      </c>
      <c r="D259" s="12" t="s">
        <v>151</v>
      </c>
      <c r="G259" s="140">
        <v>29999990</v>
      </c>
      <c r="H259" s="14">
        <v>82474.990000000005</v>
      </c>
    </row>
    <row r="260" spans="1:9" x14ac:dyDescent="0.2">
      <c r="E260" s="12" t="s">
        <v>571</v>
      </c>
      <c r="G260" s="140">
        <v>10104040</v>
      </c>
      <c r="I260" s="14">
        <v>82474.990000000005</v>
      </c>
    </row>
    <row r="261" spans="1:9" x14ac:dyDescent="0.2">
      <c r="F261" s="12" t="s">
        <v>2198</v>
      </c>
    </row>
    <row r="263" spans="1:9" x14ac:dyDescent="0.2">
      <c r="A263" s="12" t="s">
        <v>569</v>
      </c>
      <c r="B263" s="12" t="s">
        <v>625</v>
      </c>
      <c r="C263" s="13" t="s">
        <v>2197</v>
      </c>
      <c r="D263" s="12" t="s">
        <v>151</v>
      </c>
      <c r="G263" s="140">
        <v>29999990</v>
      </c>
      <c r="H263" s="14">
        <v>4500</v>
      </c>
    </row>
    <row r="264" spans="1:9" x14ac:dyDescent="0.2">
      <c r="E264" s="12" t="s">
        <v>571</v>
      </c>
      <c r="G264" s="140">
        <v>10104040</v>
      </c>
      <c r="I264" s="14">
        <v>4500</v>
      </c>
    </row>
    <row r="265" spans="1:9" x14ac:dyDescent="0.2">
      <c r="F265" s="12" t="s">
        <v>2196</v>
      </c>
    </row>
    <row r="267" spans="1:9" x14ac:dyDescent="0.2">
      <c r="A267" s="12" t="s">
        <v>569</v>
      </c>
      <c r="B267" s="12" t="s">
        <v>625</v>
      </c>
      <c r="C267" s="13" t="s">
        <v>2195</v>
      </c>
      <c r="D267" s="12" t="s">
        <v>151</v>
      </c>
      <c r="G267" s="140">
        <v>29999990</v>
      </c>
      <c r="H267" s="14">
        <v>5500</v>
      </c>
    </row>
    <row r="268" spans="1:9" x14ac:dyDescent="0.2">
      <c r="E268" s="12" t="s">
        <v>571</v>
      </c>
      <c r="G268" s="140">
        <v>10104040</v>
      </c>
      <c r="I268" s="14">
        <v>5500</v>
      </c>
    </row>
    <row r="269" spans="1:9" x14ac:dyDescent="0.2">
      <c r="F269" s="12" t="s">
        <v>2194</v>
      </c>
    </row>
    <row r="271" spans="1:9" x14ac:dyDescent="0.2">
      <c r="A271" s="12" t="s">
        <v>569</v>
      </c>
      <c r="B271" s="12" t="s">
        <v>625</v>
      </c>
      <c r="C271" s="13" t="s">
        <v>2193</v>
      </c>
      <c r="D271" s="12" t="s">
        <v>151</v>
      </c>
      <c r="G271" s="140">
        <v>29999990</v>
      </c>
      <c r="H271" s="14">
        <v>13900</v>
      </c>
    </row>
    <row r="272" spans="1:9" x14ac:dyDescent="0.2">
      <c r="E272" s="12" t="s">
        <v>571</v>
      </c>
      <c r="G272" s="140">
        <v>10104040</v>
      </c>
      <c r="I272" s="14">
        <v>13900</v>
      </c>
    </row>
    <row r="273" spans="1:9" x14ac:dyDescent="0.2">
      <c r="F273" s="12" t="s">
        <v>2192</v>
      </c>
    </row>
    <row r="275" spans="1:9" x14ac:dyDescent="0.2">
      <c r="A275" s="12" t="s">
        <v>569</v>
      </c>
      <c r="B275" s="12" t="s">
        <v>625</v>
      </c>
      <c r="C275" s="13" t="s">
        <v>2191</v>
      </c>
      <c r="D275" s="12" t="s">
        <v>151</v>
      </c>
      <c r="G275" s="140">
        <v>29999990</v>
      </c>
      <c r="H275" s="14">
        <v>16680</v>
      </c>
    </row>
    <row r="276" spans="1:9" x14ac:dyDescent="0.2">
      <c r="E276" s="12" t="s">
        <v>571</v>
      </c>
      <c r="G276" s="140">
        <v>10104040</v>
      </c>
      <c r="I276" s="14">
        <v>16680</v>
      </c>
    </row>
    <row r="277" spans="1:9" x14ac:dyDescent="0.2">
      <c r="F277" s="12" t="s">
        <v>2190</v>
      </c>
    </row>
    <row r="279" spans="1:9" x14ac:dyDescent="0.2">
      <c r="A279" s="12" t="s">
        <v>569</v>
      </c>
      <c r="B279" s="12" t="s">
        <v>616</v>
      </c>
      <c r="C279" s="13" t="s">
        <v>2189</v>
      </c>
      <c r="D279" s="12" t="s">
        <v>214</v>
      </c>
      <c r="G279" s="140">
        <v>50203050</v>
      </c>
      <c r="H279" s="14">
        <v>40800</v>
      </c>
    </row>
    <row r="280" spans="1:9" x14ac:dyDescent="0.2">
      <c r="E280" s="12" t="s">
        <v>571</v>
      </c>
      <c r="G280" s="140">
        <v>10104040</v>
      </c>
      <c r="I280" s="14">
        <v>40800</v>
      </c>
    </row>
    <row r="281" spans="1:9" x14ac:dyDescent="0.2">
      <c r="F281" s="12" t="s">
        <v>2188</v>
      </c>
    </row>
    <row r="283" spans="1:9" x14ac:dyDescent="0.2">
      <c r="A283" s="12" t="s">
        <v>569</v>
      </c>
      <c r="B283" s="12" t="s">
        <v>603</v>
      </c>
      <c r="C283" s="13" t="s">
        <v>2187</v>
      </c>
      <c r="D283" s="12" t="s">
        <v>264</v>
      </c>
      <c r="G283" s="140">
        <v>50214990</v>
      </c>
      <c r="H283" s="14">
        <v>100000</v>
      </c>
    </row>
    <row r="284" spans="1:9" x14ac:dyDescent="0.2">
      <c r="E284" s="12" t="s">
        <v>571</v>
      </c>
      <c r="G284" s="140">
        <v>10104040</v>
      </c>
      <c r="I284" s="14">
        <v>93750</v>
      </c>
    </row>
    <row r="285" spans="1:9" x14ac:dyDescent="0.2">
      <c r="E285" s="12" t="s">
        <v>125</v>
      </c>
      <c r="G285" s="140">
        <v>20201010</v>
      </c>
      <c r="I285" s="14">
        <v>6250</v>
      </c>
    </row>
    <row r="286" spans="1:9" x14ac:dyDescent="0.2">
      <c r="F286" s="12" t="s">
        <v>2186</v>
      </c>
    </row>
    <row r="288" spans="1:9" x14ac:dyDescent="0.2">
      <c r="A288" s="12" t="s">
        <v>569</v>
      </c>
      <c r="B288" s="12" t="s">
        <v>603</v>
      </c>
      <c r="C288" s="13" t="s">
        <v>2185</v>
      </c>
      <c r="D288" s="12" t="s">
        <v>264</v>
      </c>
      <c r="G288" s="140">
        <v>50214990</v>
      </c>
      <c r="H288" s="14">
        <v>15000</v>
      </c>
    </row>
    <row r="289" spans="1:9" x14ac:dyDescent="0.2">
      <c r="E289" s="12" t="s">
        <v>571</v>
      </c>
      <c r="G289" s="140">
        <v>10104040</v>
      </c>
      <c r="I289" s="14">
        <v>14550</v>
      </c>
    </row>
    <row r="290" spans="1:9" x14ac:dyDescent="0.2">
      <c r="E290" s="12" t="s">
        <v>125</v>
      </c>
      <c r="G290" s="140">
        <v>20201010</v>
      </c>
      <c r="I290" s="14">
        <v>450</v>
      </c>
    </row>
    <row r="291" spans="1:9" x14ac:dyDescent="0.2">
      <c r="F291" s="12" t="s">
        <v>2184</v>
      </c>
    </row>
    <row r="293" spans="1:9" x14ac:dyDescent="0.2">
      <c r="A293" s="12" t="s">
        <v>569</v>
      </c>
      <c r="B293" s="12" t="s">
        <v>603</v>
      </c>
      <c r="C293" s="13" t="s">
        <v>2183</v>
      </c>
      <c r="D293" s="12" t="s">
        <v>264</v>
      </c>
      <c r="G293" s="140">
        <v>50214990</v>
      </c>
      <c r="H293" s="14">
        <v>25000</v>
      </c>
    </row>
    <row r="294" spans="1:9" x14ac:dyDescent="0.2">
      <c r="E294" s="12" t="s">
        <v>571</v>
      </c>
      <c r="G294" s="140">
        <v>10104040</v>
      </c>
      <c r="I294" s="14">
        <v>23437.5</v>
      </c>
    </row>
    <row r="295" spans="1:9" x14ac:dyDescent="0.2">
      <c r="E295" s="12" t="s">
        <v>125</v>
      </c>
      <c r="G295" s="140">
        <v>20201010</v>
      </c>
      <c r="I295" s="14">
        <v>1562.5</v>
      </c>
    </row>
    <row r="296" spans="1:9" x14ac:dyDescent="0.2">
      <c r="F296" s="12" t="s">
        <v>2182</v>
      </c>
    </row>
    <row r="298" spans="1:9" x14ac:dyDescent="0.2">
      <c r="A298" s="12" t="s">
        <v>569</v>
      </c>
      <c r="B298" s="12" t="s">
        <v>603</v>
      </c>
      <c r="C298" s="13" t="s">
        <v>2181</v>
      </c>
      <c r="D298" s="12" t="s">
        <v>264</v>
      </c>
      <c r="G298" s="140">
        <v>50214990</v>
      </c>
      <c r="H298" s="14">
        <v>25000</v>
      </c>
    </row>
    <row r="299" spans="1:9" x14ac:dyDescent="0.2">
      <c r="E299" s="12" t="s">
        <v>571</v>
      </c>
      <c r="G299" s="140">
        <v>10104040</v>
      </c>
      <c r="I299" s="14">
        <v>23437.5</v>
      </c>
    </row>
    <row r="300" spans="1:9" x14ac:dyDescent="0.2">
      <c r="E300" s="12" t="s">
        <v>125</v>
      </c>
      <c r="G300" s="140">
        <v>20201010</v>
      </c>
      <c r="I300" s="14">
        <v>1562.5</v>
      </c>
    </row>
    <row r="301" spans="1:9" x14ac:dyDescent="0.2">
      <c r="F301" s="12" t="s">
        <v>2180</v>
      </c>
    </row>
    <row r="303" spans="1:9" x14ac:dyDescent="0.2">
      <c r="A303" s="12" t="s">
        <v>569</v>
      </c>
      <c r="B303" s="12" t="s">
        <v>603</v>
      </c>
      <c r="C303" s="13" t="s">
        <v>2179</v>
      </c>
      <c r="D303" s="12" t="s">
        <v>264</v>
      </c>
      <c r="G303" s="140">
        <v>50214990</v>
      </c>
      <c r="H303" s="14">
        <v>25000</v>
      </c>
    </row>
    <row r="304" spans="1:9" x14ac:dyDescent="0.2">
      <c r="E304" s="12" t="s">
        <v>571</v>
      </c>
      <c r="G304" s="140">
        <v>10104040</v>
      </c>
      <c r="I304" s="14">
        <v>23437.5</v>
      </c>
    </row>
    <row r="305" spans="1:9" x14ac:dyDescent="0.2">
      <c r="E305" s="12" t="s">
        <v>125</v>
      </c>
      <c r="G305" s="140">
        <v>20201010</v>
      </c>
      <c r="I305" s="14">
        <v>1562.5</v>
      </c>
    </row>
    <row r="306" spans="1:9" x14ac:dyDescent="0.2">
      <c r="F306" s="12" t="s">
        <v>2178</v>
      </c>
    </row>
    <row r="308" spans="1:9" x14ac:dyDescent="0.2">
      <c r="A308" s="12" t="s">
        <v>569</v>
      </c>
      <c r="B308" s="12" t="s">
        <v>603</v>
      </c>
      <c r="C308" s="13" t="s">
        <v>2177</v>
      </c>
      <c r="D308" s="12" t="s">
        <v>264</v>
      </c>
      <c r="G308" s="140">
        <v>50214990</v>
      </c>
      <c r="H308" s="14">
        <v>60000</v>
      </c>
    </row>
    <row r="309" spans="1:9" x14ac:dyDescent="0.2">
      <c r="E309" s="12" t="s">
        <v>571</v>
      </c>
      <c r="G309" s="140">
        <v>10104040</v>
      </c>
      <c r="I309" s="14">
        <v>56250</v>
      </c>
    </row>
    <row r="310" spans="1:9" x14ac:dyDescent="0.2">
      <c r="E310" s="12" t="s">
        <v>125</v>
      </c>
      <c r="G310" s="140">
        <v>20201010</v>
      </c>
      <c r="I310" s="14">
        <v>3750</v>
      </c>
    </row>
    <row r="311" spans="1:9" x14ac:dyDescent="0.2">
      <c r="F311" s="12" t="s">
        <v>2176</v>
      </c>
    </row>
    <row r="313" spans="1:9" x14ac:dyDescent="0.2">
      <c r="A313" s="12" t="s">
        <v>569</v>
      </c>
      <c r="B313" s="12" t="s">
        <v>603</v>
      </c>
      <c r="C313" s="13" t="s">
        <v>2175</v>
      </c>
      <c r="D313" s="12" t="s">
        <v>264</v>
      </c>
      <c r="G313" s="140">
        <v>50214990</v>
      </c>
      <c r="H313" s="14">
        <v>75000</v>
      </c>
    </row>
    <row r="314" spans="1:9" x14ac:dyDescent="0.2">
      <c r="E314" s="12" t="s">
        <v>571</v>
      </c>
      <c r="G314" s="140">
        <v>10104040</v>
      </c>
      <c r="I314" s="14">
        <v>70312.5</v>
      </c>
    </row>
    <row r="315" spans="1:9" x14ac:dyDescent="0.2">
      <c r="E315" s="12" t="s">
        <v>125</v>
      </c>
      <c r="G315" s="140">
        <v>20201010</v>
      </c>
      <c r="I315" s="14">
        <v>4687.5</v>
      </c>
    </row>
    <row r="316" spans="1:9" x14ac:dyDescent="0.2">
      <c r="F316" s="12" t="s">
        <v>2174</v>
      </c>
    </row>
    <row r="318" spans="1:9" x14ac:dyDescent="0.2">
      <c r="A318" s="12" t="s">
        <v>569</v>
      </c>
      <c r="B318" s="12" t="s">
        <v>603</v>
      </c>
      <c r="C318" s="13" t="s">
        <v>2173</v>
      </c>
      <c r="D318" s="12" t="s">
        <v>988</v>
      </c>
      <c r="G318" s="140">
        <v>50205020</v>
      </c>
      <c r="H318" s="14">
        <v>2199</v>
      </c>
    </row>
    <row r="319" spans="1:9" x14ac:dyDescent="0.2">
      <c r="E319" s="12" t="s">
        <v>571</v>
      </c>
      <c r="G319" s="140">
        <v>10104040</v>
      </c>
      <c r="I319" s="14">
        <v>2061.56</v>
      </c>
    </row>
    <row r="320" spans="1:9" x14ac:dyDescent="0.2">
      <c r="E320" s="12" t="s">
        <v>125</v>
      </c>
      <c r="G320" s="140">
        <v>20201010</v>
      </c>
      <c r="I320" s="14">
        <v>137.44</v>
      </c>
    </row>
    <row r="321" spans="1:9" x14ac:dyDescent="0.2">
      <c r="F321" s="12" t="s">
        <v>2172</v>
      </c>
    </row>
    <row r="323" spans="1:9" x14ac:dyDescent="0.2">
      <c r="A323" s="12" t="s">
        <v>569</v>
      </c>
      <c r="B323" s="12" t="s">
        <v>603</v>
      </c>
      <c r="C323" s="13" t="s">
        <v>2171</v>
      </c>
      <c r="D323" s="12" t="s">
        <v>988</v>
      </c>
      <c r="G323" s="140">
        <v>50205020</v>
      </c>
      <c r="H323" s="14">
        <v>2199</v>
      </c>
    </row>
    <row r="324" spans="1:9" x14ac:dyDescent="0.2">
      <c r="E324" s="12" t="s">
        <v>571</v>
      </c>
      <c r="G324" s="140">
        <v>10104040</v>
      </c>
      <c r="I324" s="14">
        <v>2061.56</v>
      </c>
    </row>
    <row r="325" spans="1:9" x14ac:dyDescent="0.2">
      <c r="E325" s="12" t="s">
        <v>125</v>
      </c>
      <c r="G325" s="140">
        <v>20201010</v>
      </c>
      <c r="I325" s="14">
        <v>137.44</v>
      </c>
    </row>
    <row r="326" spans="1:9" x14ac:dyDescent="0.2">
      <c r="F326" s="12" t="s">
        <v>2170</v>
      </c>
    </row>
    <row r="328" spans="1:9" x14ac:dyDescent="0.2">
      <c r="A328" s="12" t="s">
        <v>569</v>
      </c>
      <c r="B328" s="12" t="s">
        <v>603</v>
      </c>
      <c r="C328" s="13" t="s">
        <v>2169</v>
      </c>
      <c r="D328" s="12" t="s">
        <v>988</v>
      </c>
      <c r="G328" s="140">
        <v>50205020</v>
      </c>
      <c r="H328" s="14">
        <v>1343.36</v>
      </c>
    </row>
    <row r="329" spans="1:9" x14ac:dyDescent="0.2">
      <c r="E329" s="12" t="s">
        <v>571</v>
      </c>
      <c r="G329" s="140">
        <v>10104040</v>
      </c>
      <c r="I329" s="14">
        <v>1259.4000000000001</v>
      </c>
    </row>
    <row r="330" spans="1:9" x14ac:dyDescent="0.2">
      <c r="E330" s="12" t="s">
        <v>125</v>
      </c>
      <c r="G330" s="140">
        <v>20201010</v>
      </c>
      <c r="I330" s="14">
        <v>83.96</v>
      </c>
    </row>
    <row r="331" spans="1:9" x14ac:dyDescent="0.2">
      <c r="F331" s="12" t="s">
        <v>2168</v>
      </c>
    </row>
    <row r="333" spans="1:9" x14ac:dyDescent="0.2">
      <c r="A333" s="12" t="s">
        <v>569</v>
      </c>
      <c r="B333" s="12" t="s">
        <v>603</v>
      </c>
      <c r="C333" s="13" t="s">
        <v>2167</v>
      </c>
      <c r="D333" s="12" t="s">
        <v>988</v>
      </c>
      <c r="G333" s="140">
        <v>50205020</v>
      </c>
      <c r="H333" s="14">
        <v>1048.78</v>
      </c>
    </row>
    <row r="334" spans="1:9" x14ac:dyDescent="0.2">
      <c r="E334" s="12" t="s">
        <v>571</v>
      </c>
      <c r="G334" s="140">
        <v>10104040</v>
      </c>
      <c r="I334" s="14">
        <v>983.23</v>
      </c>
    </row>
    <row r="335" spans="1:9" x14ac:dyDescent="0.2">
      <c r="E335" s="12" t="s">
        <v>125</v>
      </c>
      <c r="G335" s="140">
        <v>20201010</v>
      </c>
      <c r="I335" s="14">
        <v>65.55</v>
      </c>
    </row>
    <row r="336" spans="1:9" x14ac:dyDescent="0.2">
      <c r="F336" s="12" t="s">
        <v>2166</v>
      </c>
    </row>
    <row r="338" spans="1:9" x14ac:dyDescent="0.2">
      <c r="A338" s="12" t="s">
        <v>569</v>
      </c>
      <c r="B338" s="12" t="s">
        <v>603</v>
      </c>
      <c r="C338" s="13" t="s">
        <v>2165</v>
      </c>
      <c r="D338" s="12" t="s">
        <v>988</v>
      </c>
      <c r="G338" s="140">
        <v>50205020</v>
      </c>
      <c r="H338" s="14">
        <v>1262.08</v>
      </c>
    </row>
    <row r="339" spans="1:9" x14ac:dyDescent="0.2">
      <c r="E339" s="12" t="s">
        <v>571</v>
      </c>
      <c r="G339" s="140">
        <v>10104040</v>
      </c>
      <c r="I339" s="14">
        <v>1183.2</v>
      </c>
    </row>
    <row r="340" spans="1:9" x14ac:dyDescent="0.2">
      <c r="E340" s="12" t="s">
        <v>125</v>
      </c>
      <c r="G340" s="140">
        <v>20201010</v>
      </c>
      <c r="I340" s="14">
        <v>78.88</v>
      </c>
    </row>
    <row r="341" spans="1:9" x14ac:dyDescent="0.2">
      <c r="F341" s="12" t="s">
        <v>2164</v>
      </c>
    </row>
    <row r="343" spans="1:9" x14ac:dyDescent="0.2">
      <c r="A343" s="12" t="s">
        <v>569</v>
      </c>
      <c r="B343" s="12" t="s">
        <v>603</v>
      </c>
      <c r="C343" s="13" t="s">
        <v>2163</v>
      </c>
      <c r="D343" s="12" t="s">
        <v>988</v>
      </c>
      <c r="G343" s="140">
        <v>50205020</v>
      </c>
      <c r="H343" s="14">
        <v>1203.54</v>
      </c>
    </row>
    <row r="344" spans="1:9" x14ac:dyDescent="0.2">
      <c r="E344" s="12" t="s">
        <v>571</v>
      </c>
      <c r="G344" s="140">
        <v>10104040</v>
      </c>
      <c r="I344" s="14">
        <v>1128.32</v>
      </c>
    </row>
    <row r="345" spans="1:9" x14ac:dyDescent="0.2">
      <c r="E345" s="12" t="s">
        <v>125</v>
      </c>
      <c r="G345" s="140">
        <v>20201010</v>
      </c>
      <c r="I345" s="14">
        <v>75.22</v>
      </c>
    </row>
    <row r="346" spans="1:9" x14ac:dyDescent="0.2">
      <c r="F346" s="12" t="s">
        <v>2162</v>
      </c>
    </row>
    <row r="348" spans="1:9" x14ac:dyDescent="0.2">
      <c r="A348" s="12" t="s">
        <v>569</v>
      </c>
      <c r="B348" s="12" t="s">
        <v>603</v>
      </c>
      <c r="C348" s="13" t="s">
        <v>2161</v>
      </c>
      <c r="D348" s="12" t="s">
        <v>988</v>
      </c>
      <c r="G348" s="140">
        <v>50205020</v>
      </c>
      <c r="H348" s="14">
        <v>1183.18</v>
      </c>
    </row>
    <row r="349" spans="1:9" x14ac:dyDescent="0.2">
      <c r="E349" s="12" t="s">
        <v>571</v>
      </c>
      <c r="G349" s="140">
        <v>10104040</v>
      </c>
      <c r="I349" s="14">
        <v>1109.23</v>
      </c>
    </row>
    <row r="350" spans="1:9" x14ac:dyDescent="0.2">
      <c r="E350" s="12" t="s">
        <v>125</v>
      </c>
      <c r="G350" s="140">
        <v>20201010</v>
      </c>
      <c r="I350" s="14">
        <v>73.95</v>
      </c>
    </row>
    <row r="351" spans="1:9" x14ac:dyDescent="0.2">
      <c r="F351" s="12" t="s">
        <v>2160</v>
      </c>
    </row>
    <row r="353" spans="1:9" x14ac:dyDescent="0.2">
      <c r="A353" s="12" t="s">
        <v>569</v>
      </c>
      <c r="B353" s="12" t="s">
        <v>603</v>
      </c>
      <c r="C353" s="13" t="s">
        <v>2159</v>
      </c>
      <c r="D353" s="12" t="s">
        <v>988</v>
      </c>
      <c r="G353" s="140">
        <v>50205020</v>
      </c>
      <c r="H353" s="14">
        <v>1573.79</v>
      </c>
    </row>
    <row r="354" spans="1:9" x14ac:dyDescent="0.2">
      <c r="E354" s="12" t="s">
        <v>571</v>
      </c>
      <c r="G354" s="140">
        <v>10104040</v>
      </c>
      <c r="I354" s="14">
        <v>1475.43</v>
      </c>
    </row>
    <row r="355" spans="1:9" x14ac:dyDescent="0.2">
      <c r="E355" s="12" t="s">
        <v>125</v>
      </c>
      <c r="G355" s="140">
        <v>20201010</v>
      </c>
      <c r="I355" s="14">
        <v>98.36</v>
      </c>
    </row>
    <row r="356" spans="1:9" x14ac:dyDescent="0.2">
      <c r="F356" s="12" t="s">
        <v>2158</v>
      </c>
    </row>
    <row r="358" spans="1:9" x14ac:dyDescent="0.2">
      <c r="A358" s="12" t="s">
        <v>569</v>
      </c>
      <c r="B358" s="12" t="s">
        <v>603</v>
      </c>
      <c r="C358" s="13" t="s">
        <v>2157</v>
      </c>
      <c r="D358" s="12" t="s">
        <v>988</v>
      </c>
      <c r="G358" s="140">
        <v>50205020</v>
      </c>
      <c r="H358" s="14">
        <v>1183.18</v>
      </c>
    </row>
    <row r="359" spans="1:9" x14ac:dyDescent="0.2">
      <c r="E359" s="12" t="s">
        <v>571</v>
      </c>
      <c r="G359" s="140">
        <v>10104040</v>
      </c>
      <c r="I359" s="14">
        <v>1109.23</v>
      </c>
    </row>
    <row r="360" spans="1:9" x14ac:dyDescent="0.2">
      <c r="E360" s="12" t="s">
        <v>125</v>
      </c>
      <c r="G360" s="140">
        <v>20201010</v>
      </c>
      <c r="I360" s="14">
        <v>73.95</v>
      </c>
    </row>
    <row r="361" spans="1:9" x14ac:dyDescent="0.2">
      <c r="F361" s="12" t="s">
        <v>2156</v>
      </c>
    </row>
    <row r="363" spans="1:9" x14ac:dyDescent="0.2">
      <c r="A363" s="12" t="s">
        <v>569</v>
      </c>
      <c r="B363" s="12" t="s">
        <v>603</v>
      </c>
      <c r="C363" s="13" t="s">
        <v>2155</v>
      </c>
      <c r="D363" s="12" t="s">
        <v>45</v>
      </c>
      <c r="G363" s="140">
        <v>10399990</v>
      </c>
      <c r="H363" s="14">
        <v>5187</v>
      </c>
    </row>
    <row r="364" spans="1:9" x14ac:dyDescent="0.2">
      <c r="E364" s="12" t="s">
        <v>571</v>
      </c>
      <c r="G364" s="140">
        <v>10104040</v>
      </c>
      <c r="I364" s="14">
        <v>4909.13</v>
      </c>
    </row>
    <row r="365" spans="1:9" x14ac:dyDescent="0.2">
      <c r="E365" s="12" t="s">
        <v>125</v>
      </c>
      <c r="G365" s="140">
        <v>20201010</v>
      </c>
      <c r="I365" s="14">
        <v>277.87</v>
      </c>
    </row>
    <row r="366" spans="1:9" x14ac:dyDescent="0.2">
      <c r="F366" s="12" t="s">
        <v>2154</v>
      </c>
    </row>
    <row r="368" spans="1:9" x14ac:dyDescent="0.2">
      <c r="A368" s="12" t="s">
        <v>569</v>
      </c>
      <c r="B368" s="12" t="s">
        <v>603</v>
      </c>
      <c r="C368" s="13" t="s">
        <v>2153</v>
      </c>
      <c r="D368" s="12" t="s">
        <v>45</v>
      </c>
      <c r="G368" s="140">
        <v>10399990</v>
      </c>
      <c r="H368" s="14">
        <v>5738</v>
      </c>
    </row>
    <row r="369" spans="1:9" x14ac:dyDescent="0.2">
      <c r="E369" s="12" t="s">
        <v>571</v>
      </c>
      <c r="G369" s="140">
        <v>10104040</v>
      </c>
      <c r="I369" s="14">
        <v>5430.61</v>
      </c>
    </row>
    <row r="370" spans="1:9" x14ac:dyDescent="0.2">
      <c r="E370" s="12" t="s">
        <v>125</v>
      </c>
      <c r="G370" s="140">
        <v>20201010</v>
      </c>
      <c r="I370" s="14">
        <v>307.39</v>
      </c>
    </row>
    <row r="371" spans="1:9" x14ac:dyDescent="0.2">
      <c r="F371" s="12" t="s">
        <v>2152</v>
      </c>
    </row>
    <row r="373" spans="1:9" x14ac:dyDescent="0.2">
      <c r="A373" s="12" t="s">
        <v>569</v>
      </c>
      <c r="B373" s="12" t="s">
        <v>603</v>
      </c>
      <c r="C373" s="13" t="s">
        <v>2151</v>
      </c>
      <c r="D373" s="12" t="s">
        <v>45</v>
      </c>
      <c r="G373" s="140">
        <v>10399990</v>
      </c>
      <c r="H373" s="14">
        <v>29000</v>
      </c>
    </row>
    <row r="374" spans="1:9" x14ac:dyDescent="0.2">
      <c r="E374" s="12" t="s">
        <v>571</v>
      </c>
      <c r="G374" s="140">
        <v>10104040</v>
      </c>
      <c r="I374" s="14">
        <v>27446.43</v>
      </c>
    </row>
    <row r="375" spans="1:9" x14ac:dyDescent="0.2">
      <c r="E375" s="12" t="s">
        <v>125</v>
      </c>
      <c r="G375" s="140">
        <v>20201010</v>
      </c>
      <c r="I375" s="14">
        <v>1553.57</v>
      </c>
    </row>
    <row r="376" spans="1:9" x14ac:dyDescent="0.2">
      <c r="F376" s="12" t="s">
        <v>2150</v>
      </c>
    </row>
    <row r="378" spans="1:9" x14ac:dyDescent="0.2">
      <c r="A378" s="12" t="s">
        <v>569</v>
      </c>
      <c r="B378" s="12" t="s">
        <v>603</v>
      </c>
      <c r="C378" s="13" t="s">
        <v>2149</v>
      </c>
      <c r="D378" s="12" t="s">
        <v>264</v>
      </c>
      <c r="G378" s="140">
        <v>50214990</v>
      </c>
      <c r="H378" s="14">
        <v>25000</v>
      </c>
    </row>
    <row r="379" spans="1:9" x14ac:dyDescent="0.2">
      <c r="E379" s="12" t="s">
        <v>571</v>
      </c>
      <c r="G379" s="140">
        <v>10104040</v>
      </c>
      <c r="I379" s="14">
        <v>24250</v>
      </c>
    </row>
    <row r="380" spans="1:9" x14ac:dyDescent="0.2">
      <c r="E380" s="12" t="s">
        <v>125</v>
      </c>
      <c r="G380" s="140">
        <v>20201010</v>
      </c>
      <c r="I380" s="14">
        <v>750</v>
      </c>
    </row>
    <row r="381" spans="1:9" x14ac:dyDescent="0.2">
      <c r="F381" s="12" t="s">
        <v>2148</v>
      </c>
    </row>
    <row r="383" spans="1:9" x14ac:dyDescent="0.2">
      <c r="A383" s="12" t="s">
        <v>569</v>
      </c>
      <c r="B383" s="12" t="s">
        <v>603</v>
      </c>
      <c r="C383" s="13" t="s">
        <v>2147</v>
      </c>
      <c r="D383" s="12" t="s">
        <v>264</v>
      </c>
      <c r="G383" s="140">
        <v>50214990</v>
      </c>
      <c r="H383" s="14">
        <v>100000</v>
      </c>
    </row>
    <row r="384" spans="1:9" x14ac:dyDescent="0.2">
      <c r="E384" s="12" t="s">
        <v>571</v>
      </c>
      <c r="G384" s="140">
        <v>10104040</v>
      </c>
      <c r="I384" s="14">
        <v>97000</v>
      </c>
    </row>
    <row r="385" spans="1:9" x14ac:dyDescent="0.2">
      <c r="E385" s="12" t="s">
        <v>125</v>
      </c>
      <c r="G385" s="140">
        <v>20201010</v>
      </c>
      <c r="I385" s="14">
        <v>3000</v>
      </c>
    </row>
    <row r="386" spans="1:9" x14ac:dyDescent="0.2">
      <c r="F386" s="12" t="s">
        <v>2146</v>
      </c>
    </row>
    <row r="388" spans="1:9" x14ac:dyDescent="0.2">
      <c r="A388" s="12" t="s">
        <v>569</v>
      </c>
      <c r="B388" s="12" t="s">
        <v>603</v>
      </c>
      <c r="C388" s="13" t="s">
        <v>2145</v>
      </c>
      <c r="D388" s="12" t="s">
        <v>264</v>
      </c>
      <c r="G388" s="140">
        <v>50214990</v>
      </c>
      <c r="H388" s="14">
        <v>122563.28</v>
      </c>
    </row>
    <row r="389" spans="1:9" x14ac:dyDescent="0.2">
      <c r="E389" s="12" t="s">
        <v>571</v>
      </c>
      <c r="G389" s="140">
        <v>10104040</v>
      </c>
      <c r="I389" s="14">
        <v>118886.38</v>
      </c>
    </row>
    <row r="390" spans="1:9" x14ac:dyDescent="0.2">
      <c r="E390" s="12" t="s">
        <v>125</v>
      </c>
      <c r="G390" s="140">
        <v>20201010</v>
      </c>
      <c r="I390" s="14">
        <v>3676.9</v>
      </c>
    </row>
    <row r="391" spans="1:9" x14ac:dyDescent="0.2">
      <c r="F391" s="12" t="s">
        <v>2144</v>
      </c>
    </row>
    <row r="393" spans="1:9" x14ac:dyDescent="0.2">
      <c r="A393" s="12" t="s">
        <v>569</v>
      </c>
      <c r="B393" s="12" t="s">
        <v>603</v>
      </c>
      <c r="C393" s="13" t="s">
        <v>2143</v>
      </c>
      <c r="D393" s="12" t="s">
        <v>264</v>
      </c>
      <c r="G393" s="140">
        <v>50214990</v>
      </c>
      <c r="H393" s="14">
        <v>40000</v>
      </c>
    </row>
    <row r="394" spans="1:9" x14ac:dyDescent="0.2">
      <c r="E394" s="12" t="s">
        <v>571</v>
      </c>
      <c r="G394" s="140">
        <v>10104040</v>
      </c>
      <c r="I394" s="14">
        <v>38800</v>
      </c>
    </row>
    <row r="395" spans="1:9" x14ac:dyDescent="0.2">
      <c r="E395" s="12" t="s">
        <v>125</v>
      </c>
      <c r="G395" s="140">
        <v>20201010</v>
      </c>
      <c r="I395" s="14">
        <v>1200</v>
      </c>
    </row>
    <row r="396" spans="1:9" x14ac:dyDescent="0.2">
      <c r="F396" s="12" t="s">
        <v>2142</v>
      </c>
    </row>
    <row r="398" spans="1:9" x14ac:dyDescent="0.2">
      <c r="A398" s="12" t="s">
        <v>569</v>
      </c>
      <c r="B398" s="12" t="s">
        <v>603</v>
      </c>
      <c r="C398" s="13" t="s">
        <v>2141</v>
      </c>
      <c r="D398" s="12" t="s">
        <v>264</v>
      </c>
      <c r="G398" s="140">
        <v>50214990</v>
      </c>
      <c r="H398" s="14">
        <v>30000</v>
      </c>
    </row>
    <row r="399" spans="1:9" x14ac:dyDescent="0.2">
      <c r="E399" s="12" t="s">
        <v>571</v>
      </c>
      <c r="G399" s="140">
        <v>10104040</v>
      </c>
      <c r="I399" s="14">
        <v>29100</v>
      </c>
    </row>
    <row r="400" spans="1:9" x14ac:dyDescent="0.2">
      <c r="E400" s="12" t="s">
        <v>125</v>
      </c>
      <c r="G400" s="140">
        <v>20201010</v>
      </c>
      <c r="I400" s="14">
        <v>900</v>
      </c>
    </row>
    <row r="401" spans="1:9" x14ac:dyDescent="0.2">
      <c r="F401" s="12" t="s">
        <v>2140</v>
      </c>
    </row>
    <row r="403" spans="1:9" x14ac:dyDescent="0.2">
      <c r="A403" s="12" t="s">
        <v>569</v>
      </c>
      <c r="B403" s="12" t="s">
        <v>603</v>
      </c>
      <c r="C403" s="13" t="s">
        <v>2139</v>
      </c>
      <c r="D403" s="12" t="s">
        <v>264</v>
      </c>
      <c r="G403" s="140">
        <v>50214990</v>
      </c>
      <c r="H403" s="14">
        <v>25000</v>
      </c>
    </row>
    <row r="404" spans="1:9" x14ac:dyDescent="0.2">
      <c r="E404" s="12" t="s">
        <v>571</v>
      </c>
      <c r="G404" s="140">
        <v>10104040</v>
      </c>
      <c r="I404" s="14">
        <v>24250</v>
      </c>
    </row>
    <row r="405" spans="1:9" x14ac:dyDescent="0.2">
      <c r="E405" s="12" t="s">
        <v>125</v>
      </c>
      <c r="G405" s="140">
        <v>20201010</v>
      </c>
      <c r="I405" s="14">
        <v>750</v>
      </c>
    </row>
    <row r="406" spans="1:9" x14ac:dyDescent="0.2">
      <c r="F406" s="12" t="s">
        <v>2138</v>
      </c>
    </row>
    <row r="408" spans="1:9" x14ac:dyDescent="0.2">
      <c r="A408" s="12" t="s">
        <v>569</v>
      </c>
      <c r="B408" s="12" t="s">
        <v>603</v>
      </c>
      <c r="C408" s="13" t="s">
        <v>2137</v>
      </c>
      <c r="D408" s="12" t="s">
        <v>264</v>
      </c>
      <c r="G408" s="140">
        <v>50214990</v>
      </c>
      <c r="H408" s="14">
        <v>50000</v>
      </c>
    </row>
    <row r="409" spans="1:9" x14ac:dyDescent="0.2">
      <c r="E409" s="12" t="s">
        <v>571</v>
      </c>
      <c r="G409" s="140">
        <v>10104040</v>
      </c>
      <c r="I409" s="14">
        <v>48500</v>
      </c>
    </row>
    <row r="410" spans="1:9" x14ac:dyDescent="0.2">
      <c r="E410" s="12" t="s">
        <v>125</v>
      </c>
      <c r="G410" s="140">
        <v>20201010</v>
      </c>
      <c r="I410" s="14">
        <v>1500</v>
      </c>
    </row>
    <row r="411" spans="1:9" x14ac:dyDescent="0.2">
      <c r="F411" s="12" t="s">
        <v>2136</v>
      </c>
    </row>
    <row r="413" spans="1:9" x14ac:dyDescent="0.2">
      <c r="A413" s="12" t="s">
        <v>569</v>
      </c>
      <c r="B413" s="12" t="s">
        <v>603</v>
      </c>
      <c r="C413" s="13" t="s">
        <v>2135</v>
      </c>
      <c r="D413" s="12" t="s">
        <v>264</v>
      </c>
      <c r="G413" s="140">
        <v>50214990</v>
      </c>
      <c r="H413" s="14">
        <v>50000</v>
      </c>
    </row>
    <row r="414" spans="1:9" x14ac:dyDescent="0.2">
      <c r="E414" s="12" t="s">
        <v>571</v>
      </c>
      <c r="G414" s="140">
        <v>10104040</v>
      </c>
      <c r="I414" s="14">
        <v>48500</v>
      </c>
    </row>
    <row r="415" spans="1:9" x14ac:dyDescent="0.2">
      <c r="E415" s="12" t="s">
        <v>125</v>
      </c>
      <c r="G415" s="140">
        <v>20201010</v>
      </c>
      <c r="I415" s="14">
        <v>1500</v>
      </c>
    </row>
    <row r="416" spans="1:9" x14ac:dyDescent="0.2">
      <c r="F416" s="12" t="s">
        <v>2134</v>
      </c>
    </row>
    <row r="418" spans="1:9" x14ac:dyDescent="0.2">
      <c r="A418" s="12" t="s">
        <v>569</v>
      </c>
      <c r="B418" s="12" t="s">
        <v>603</v>
      </c>
      <c r="C418" s="13" t="s">
        <v>2133</v>
      </c>
      <c r="D418" s="12" t="s">
        <v>264</v>
      </c>
      <c r="G418" s="140">
        <v>50214990</v>
      </c>
      <c r="H418" s="14">
        <v>50000</v>
      </c>
    </row>
    <row r="419" spans="1:9" x14ac:dyDescent="0.2">
      <c r="E419" s="12" t="s">
        <v>571</v>
      </c>
      <c r="G419" s="140">
        <v>10104040</v>
      </c>
      <c r="I419" s="14">
        <v>48500</v>
      </c>
    </row>
    <row r="420" spans="1:9" x14ac:dyDescent="0.2">
      <c r="E420" s="12" t="s">
        <v>125</v>
      </c>
      <c r="G420" s="140">
        <v>20201010</v>
      </c>
      <c r="I420" s="14">
        <v>1500</v>
      </c>
    </row>
    <row r="421" spans="1:9" x14ac:dyDescent="0.2">
      <c r="F421" s="12" t="s">
        <v>2132</v>
      </c>
    </row>
    <row r="423" spans="1:9" x14ac:dyDescent="0.2">
      <c r="A423" s="12" t="s">
        <v>569</v>
      </c>
      <c r="B423" s="12" t="s">
        <v>603</v>
      </c>
      <c r="C423" s="13" t="s">
        <v>2131</v>
      </c>
      <c r="D423" s="12" t="s">
        <v>264</v>
      </c>
      <c r="G423" s="140">
        <v>50214990</v>
      </c>
      <c r="H423" s="14">
        <v>100000</v>
      </c>
    </row>
    <row r="424" spans="1:9" x14ac:dyDescent="0.2">
      <c r="E424" s="12" t="s">
        <v>571</v>
      </c>
      <c r="G424" s="140">
        <v>10104040</v>
      </c>
      <c r="I424" s="14">
        <v>97000</v>
      </c>
    </row>
    <row r="425" spans="1:9" x14ac:dyDescent="0.2">
      <c r="E425" s="12" t="s">
        <v>125</v>
      </c>
      <c r="G425" s="140">
        <v>20201010</v>
      </c>
      <c r="I425" s="14">
        <v>3000</v>
      </c>
    </row>
    <row r="426" spans="1:9" x14ac:dyDescent="0.2">
      <c r="F426" s="12" t="s">
        <v>2130</v>
      </c>
    </row>
    <row r="428" spans="1:9" x14ac:dyDescent="0.2">
      <c r="A428" s="12" t="s">
        <v>569</v>
      </c>
      <c r="B428" s="12" t="s">
        <v>603</v>
      </c>
      <c r="C428" s="13" t="s">
        <v>2129</v>
      </c>
      <c r="D428" s="12" t="s">
        <v>264</v>
      </c>
      <c r="G428" s="140">
        <v>50214990</v>
      </c>
      <c r="H428" s="14">
        <v>25000</v>
      </c>
    </row>
    <row r="429" spans="1:9" x14ac:dyDescent="0.2">
      <c r="E429" s="12" t="s">
        <v>571</v>
      </c>
      <c r="G429" s="140">
        <v>10104040</v>
      </c>
      <c r="I429" s="14">
        <v>24250</v>
      </c>
    </row>
    <row r="430" spans="1:9" x14ac:dyDescent="0.2">
      <c r="E430" s="12" t="s">
        <v>125</v>
      </c>
      <c r="G430" s="140">
        <v>20201010</v>
      </c>
      <c r="I430" s="14">
        <v>750</v>
      </c>
    </row>
    <row r="431" spans="1:9" x14ac:dyDescent="0.2">
      <c r="F431" s="12" t="s">
        <v>2128</v>
      </c>
    </row>
    <row r="433" spans="1:9" x14ac:dyDescent="0.2">
      <c r="A433" s="12" t="s">
        <v>569</v>
      </c>
      <c r="B433" s="12" t="s">
        <v>603</v>
      </c>
      <c r="C433" s="13" t="s">
        <v>2127</v>
      </c>
      <c r="D433" s="12" t="s">
        <v>264</v>
      </c>
      <c r="G433" s="140">
        <v>50214990</v>
      </c>
      <c r="H433" s="14">
        <v>20000</v>
      </c>
    </row>
    <row r="434" spans="1:9" x14ac:dyDescent="0.2">
      <c r="E434" s="12" t="s">
        <v>571</v>
      </c>
      <c r="G434" s="140">
        <v>10104040</v>
      </c>
      <c r="I434" s="14">
        <v>19400</v>
      </c>
    </row>
    <row r="435" spans="1:9" x14ac:dyDescent="0.2">
      <c r="E435" s="12" t="s">
        <v>125</v>
      </c>
      <c r="G435" s="140">
        <v>20201010</v>
      </c>
      <c r="I435" s="14">
        <v>600</v>
      </c>
    </row>
    <row r="436" spans="1:9" x14ac:dyDescent="0.2">
      <c r="F436" s="12" t="s">
        <v>2126</v>
      </c>
    </row>
    <row r="438" spans="1:9" x14ac:dyDescent="0.2">
      <c r="A438" s="12" t="s">
        <v>569</v>
      </c>
      <c r="B438" s="12" t="s">
        <v>603</v>
      </c>
      <c r="C438" s="13" t="s">
        <v>2125</v>
      </c>
      <c r="D438" s="12" t="s">
        <v>264</v>
      </c>
      <c r="G438" s="140">
        <v>50214990</v>
      </c>
      <c r="H438" s="14">
        <v>100000</v>
      </c>
    </row>
    <row r="439" spans="1:9" x14ac:dyDescent="0.2">
      <c r="E439" s="12" t="s">
        <v>571</v>
      </c>
      <c r="G439" s="140">
        <v>10104040</v>
      </c>
      <c r="I439" s="14">
        <v>97000</v>
      </c>
    </row>
    <row r="440" spans="1:9" x14ac:dyDescent="0.2">
      <c r="E440" s="12" t="s">
        <v>125</v>
      </c>
      <c r="G440" s="140">
        <v>20201010</v>
      </c>
      <c r="I440" s="14">
        <v>3000</v>
      </c>
    </row>
    <row r="441" spans="1:9" x14ac:dyDescent="0.2">
      <c r="F441" s="12" t="s">
        <v>2124</v>
      </c>
    </row>
    <row r="443" spans="1:9" x14ac:dyDescent="0.2">
      <c r="A443" s="12" t="s">
        <v>569</v>
      </c>
      <c r="B443" s="12" t="s">
        <v>603</v>
      </c>
      <c r="C443" s="13" t="s">
        <v>2123</v>
      </c>
      <c r="D443" s="12" t="s">
        <v>264</v>
      </c>
      <c r="G443" s="140">
        <v>50214990</v>
      </c>
      <c r="H443" s="14">
        <v>25000</v>
      </c>
    </row>
    <row r="444" spans="1:9" x14ac:dyDescent="0.2">
      <c r="E444" s="12" t="s">
        <v>571</v>
      </c>
      <c r="G444" s="140">
        <v>10104040</v>
      </c>
      <c r="I444" s="14">
        <v>25000</v>
      </c>
    </row>
    <row r="445" spans="1:9" x14ac:dyDescent="0.2">
      <c r="F445" s="12" t="s">
        <v>2122</v>
      </c>
    </row>
    <row r="447" spans="1:9" x14ac:dyDescent="0.2">
      <c r="A447" s="12" t="s">
        <v>569</v>
      </c>
      <c r="B447" s="12" t="s">
        <v>603</v>
      </c>
      <c r="C447" s="13" t="s">
        <v>2121</v>
      </c>
      <c r="D447" s="12" t="s">
        <v>264</v>
      </c>
      <c r="G447" s="140">
        <v>50214990</v>
      </c>
      <c r="H447" s="14">
        <v>75000</v>
      </c>
    </row>
    <row r="448" spans="1:9" x14ac:dyDescent="0.2">
      <c r="E448" s="12" t="s">
        <v>571</v>
      </c>
      <c r="G448" s="140">
        <v>10104040</v>
      </c>
      <c r="I448" s="14">
        <v>72750</v>
      </c>
    </row>
    <row r="449" spans="1:9" x14ac:dyDescent="0.2">
      <c r="E449" s="12" t="s">
        <v>125</v>
      </c>
      <c r="G449" s="140">
        <v>20201010</v>
      </c>
      <c r="I449" s="14">
        <v>2250</v>
      </c>
    </row>
    <row r="450" spans="1:9" x14ac:dyDescent="0.2">
      <c r="F450" s="12" t="s">
        <v>2120</v>
      </c>
    </row>
    <row r="452" spans="1:9" x14ac:dyDescent="0.2">
      <c r="A452" s="12" t="s">
        <v>569</v>
      </c>
      <c r="B452" s="12" t="s">
        <v>603</v>
      </c>
      <c r="C452" s="13" t="s">
        <v>2119</v>
      </c>
      <c r="D452" s="12" t="s">
        <v>264</v>
      </c>
      <c r="G452" s="140">
        <v>50214990</v>
      </c>
      <c r="H452" s="14">
        <v>100000</v>
      </c>
    </row>
    <row r="453" spans="1:9" x14ac:dyDescent="0.2">
      <c r="E453" s="12" t="s">
        <v>571</v>
      </c>
      <c r="G453" s="140">
        <v>10104040</v>
      </c>
      <c r="I453" s="14">
        <v>93750</v>
      </c>
    </row>
    <row r="454" spans="1:9" x14ac:dyDescent="0.2">
      <c r="E454" s="12" t="s">
        <v>125</v>
      </c>
      <c r="G454" s="140">
        <v>20201010</v>
      </c>
      <c r="I454" s="14">
        <v>6250</v>
      </c>
    </row>
    <row r="455" spans="1:9" x14ac:dyDescent="0.2">
      <c r="F455" s="12" t="s">
        <v>2118</v>
      </c>
    </row>
    <row r="457" spans="1:9" x14ac:dyDescent="0.2">
      <c r="A457" s="12" t="s">
        <v>569</v>
      </c>
      <c r="B457" s="12" t="s">
        <v>603</v>
      </c>
      <c r="C457" s="13" t="s">
        <v>2117</v>
      </c>
      <c r="D457" s="12" t="s">
        <v>264</v>
      </c>
      <c r="G457" s="140">
        <v>50214990</v>
      </c>
      <c r="H457" s="14">
        <v>40000</v>
      </c>
    </row>
    <row r="458" spans="1:9" x14ac:dyDescent="0.2">
      <c r="E458" s="12" t="s">
        <v>571</v>
      </c>
      <c r="G458" s="140">
        <v>10104040</v>
      </c>
      <c r="I458" s="14">
        <v>37500</v>
      </c>
    </row>
    <row r="459" spans="1:9" x14ac:dyDescent="0.2">
      <c r="E459" s="12" t="s">
        <v>125</v>
      </c>
      <c r="G459" s="140">
        <v>20201010</v>
      </c>
      <c r="I459" s="14">
        <v>2500</v>
      </c>
    </row>
    <row r="460" spans="1:9" x14ac:dyDescent="0.2">
      <c r="F460" s="12" t="s">
        <v>2116</v>
      </c>
    </row>
    <row r="462" spans="1:9" x14ac:dyDescent="0.2">
      <c r="A462" s="12" t="s">
        <v>569</v>
      </c>
      <c r="B462" s="12" t="s">
        <v>603</v>
      </c>
      <c r="C462" s="13" t="s">
        <v>2115</v>
      </c>
      <c r="D462" s="12" t="s">
        <v>264</v>
      </c>
      <c r="G462" s="140">
        <v>50214990</v>
      </c>
      <c r="H462" s="14">
        <v>20000</v>
      </c>
    </row>
    <row r="463" spans="1:9" x14ac:dyDescent="0.2">
      <c r="E463" s="12" t="s">
        <v>571</v>
      </c>
      <c r="G463" s="140">
        <v>10104040</v>
      </c>
      <c r="I463" s="14">
        <v>18750</v>
      </c>
    </row>
    <row r="464" spans="1:9" x14ac:dyDescent="0.2">
      <c r="E464" s="12" t="s">
        <v>125</v>
      </c>
      <c r="G464" s="140">
        <v>20201010</v>
      </c>
      <c r="I464" s="14">
        <v>1250</v>
      </c>
    </row>
    <row r="465" spans="1:9" x14ac:dyDescent="0.2">
      <c r="F465" s="12" t="s">
        <v>2114</v>
      </c>
    </row>
    <row r="467" spans="1:9" x14ac:dyDescent="0.2">
      <c r="A467" s="12" t="s">
        <v>569</v>
      </c>
      <c r="B467" s="12" t="s">
        <v>603</v>
      </c>
      <c r="C467" s="13" t="s">
        <v>2113</v>
      </c>
      <c r="D467" s="12" t="s">
        <v>264</v>
      </c>
      <c r="G467" s="140">
        <v>50214990</v>
      </c>
      <c r="H467" s="14">
        <v>100000</v>
      </c>
    </row>
    <row r="468" spans="1:9" x14ac:dyDescent="0.2">
      <c r="E468" s="12" t="s">
        <v>571</v>
      </c>
      <c r="G468" s="140">
        <v>10104040</v>
      </c>
      <c r="I468" s="14">
        <v>93750</v>
      </c>
    </row>
    <row r="469" spans="1:9" x14ac:dyDescent="0.2">
      <c r="E469" s="12" t="s">
        <v>125</v>
      </c>
      <c r="G469" s="140">
        <v>20201010</v>
      </c>
      <c r="I469" s="14">
        <v>6250</v>
      </c>
    </row>
    <row r="470" spans="1:9" x14ac:dyDescent="0.2">
      <c r="F470" s="12" t="s">
        <v>2112</v>
      </c>
    </row>
    <row r="472" spans="1:9" x14ac:dyDescent="0.2">
      <c r="A472" s="12" t="s">
        <v>569</v>
      </c>
      <c r="B472" s="12" t="s">
        <v>603</v>
      </c>
      <c r="C472" s="13" t="s">
        <v>2111</v>
      </c>
      <c r="D472" s="12" t="s">
        <v>264</v>
      </c>
      <c r="G472" s="140">
        <v>50214990</v>
      </c>
      <c r="H472" s="14">
        <v>100000</v>
      </c>
    </row>
    <row r="473" spans="1:9" x14ac:dyDescent="0.2">
      <c r="E473" s="12" t="s">
        <v>571</v>
      </c>
      <c r="G473" s="140">
        <v>10104040</v>
      </c>
      <c r="I473" s="14">
        <v>100000</v>
      </c>
    </row>
    <row r="474" spans="1:9" x14ac:dyDescent="0.2">
      <c r="F474" s="12" t="s">
        <v>2110</v>
      </c>
    </row>
    <row r="476" spans="1:9" x14ac:dyDescent="0.2">
      <c r="A476" s="12" t="s">
        <v>569</v>
      </c>
      <c r="B476" s="12" t="s">
        <v>603</v>
      </c>
      <c r="C476" s="13" t="s">
        <v>2109</v>
      </c>
      <c r="D476" s="12" t="s">
        <v>264</v>
      </c>
      <c r="G476" s="140">
        <v>50214990</v>
      </c>
      <c r="H476" s="14">
        <v>15000</v>
      </c>
    </row>
    <row r="477" spans="1:9" x14ac:dyDescent="0.2">
      <c r="E477" s="12" t="s">
        <v>571</v>
      </c>
      <c r="G477" s="140">
        <v>10104040</v>
      </c>
      <c r="I477" s="14">
        <v>14062.5</v>
      </c>
    </row>
    <row r="478" spans="1:9" x14ac:dyDescent="0.2">
      <c r="E478" s="12" t="s">
        <v>125</v>
      </c>
      <c r="G478" s="140">
        <v>20201010</v>
      </c>
      <c r="I478" s="14">
        <v>937.5</v>
      </c>
    </row>
    <row r="479" spans="1:9" x14ac:dyDescent="0.2">
      <c r="F479" s="12" t="s">
        <v>2108</v>
      </c>
    </row>
    <row r="481" spans="1:9" x14ac:dyDescent="0.2">
      <c r="A481" s="12" t="s">
        <v>569</v>
      </c>
      <c r="B481" s="12" t="s">
        <v>603</v>
      </c>
      <c r="C481" s="13" t="s">
        <v>2107</v>
      </c>
      <c r="D481" s="12" t="s">
        <v>222</v>
      </c>
      <c r="G481" s="140">
        <v>50203090</v>
      </c>
      <c r="H481" s="14">
        <v>27628.09</v>
      </c>
    </row>
    <row r="482" spans="1:9" x14ac:dyDescent="0.2">
      <c r="E482" s="12" t="s">
        <v>571</v>
      </c>
      <c r="G482" s="140">
        <v>10104040</v>
      </c>
      <c r="I482" s="14">
        <v>26148.01</v>
      </c>
    </row>
    <row r="483" spans="1:9" x14ac:dyDescent="0.2">
      <c r="E483" s="12" t="s">
        <v>125</v>
      </c>
      <c r="G483" s="140">
        <v>20201010</v>
      </c>
      <c r="I483" s="14">
        <v>1480.08</v>
      </c>
    </row>
    <row r="484" spans="1:9" x14ac:dyDescent="0.2">
      <c r="F484" s="12" t="s">
        <v>2106</v>
      </c>
    </row>
    <row r="486" spans="1:9" x14ac:dyDescent="0.2">
      <c r="A486" s="12" t="s">
        <v>569</v>
      </c>
      <c r="B486" s="12" t="s">
        <v>603</v>
      </c>
      <c r="C486" s="13" t="s">
        <v>2105</v>
      </c>
      <c r="D486" s="12" t="s">
        <v>1180</v>
      </c>
      <c r="G486" s="140">
        <v>50202010</v>
      </c>
      <c r="H486" s="14">
        <v>11327.75</v>
      </c>
    </row>
    <row r="487" spans="1:9" x14ac:dyDescent="0.2">
      <c r="D487" s="12" t="s">
        <v>214</v>
      </c>
      <c r="G487" s="140">
        <v>50203050</v>
      </c>
      <c r="H487" s="14">
        <v>44624.9</v>
      </c>
    </row>
    <row r="488" spans="1:9" x14ac:dyDescent="0.2">
      <c r="D488" s="12" t="s">
        <v>218</v>
      </c>
      <c r="G488" s="140">
        <v>50203070</v>
      </c>
      <c r="H488" s="14">
        <v>15911.59</v>
      </c>
    </row>
    <row r="489" spans="1:9" x14ac:dyDescent="0.2">
      <c r="D489" s="12" t="s">
        <v>220</v>
      </c>
      <c r="G489" s="140">
        <v>50203080</v>
      </c>
      <c r="H489" s="14">
        <v>3666.5</v>
      </c>
    </row>
    <row r="490" spans="1:9" x14ac:dyDescent="0.2">
      <c r="D490" s="12" t="s">
        <v>232</v>
      </c>
      <c r="G490" s="140">
        <v>50203990</v>
      </c>
      <c r="H490" s="14">
        <v>1563</v>
      </c>
    </row>
    <row r="491" spans="1:9" x14ac:dyDescent="0.2">
      <c r="D491" s="12" t="s">
        <v>988</v>
      </c>
      <c r="G491" s="140">
        <v>50205020</v>
      </c>
      <c r="H491" s="14">
        <v>900</v>
      </c>
    </row>
    <row r="492" spans="1:9" x14ac:dyDescent="0.2">
      <c r="D492" s="12" t="s">
        <v>680</v>
      </c>
      <c r="G492" s="140">
        <v>50299990</v>
      </c>
      <c r="H492" s="14">
        <v>6528</v>
      </c>
    </row>
    <row r="493" spans="1:9" x14ac:dyDescent="0.2">
      <c r="E493" s="12" t="s">
        <v>571</v>
      </c>
      <c r="G493" s="140">
        <v>10104040</v>
      </c>
      <c r="I493" s="14">
        <v>84521.74</v>
      </c>
    </row>
    <row r="494" spans="1:9" x14ac:dyDescent="0.2">
      <c r="F494" s="12" t="s">
        <v>2104</v>
      </c>
    </row>
    <row r="496" spans="1:9" x14ac:dyDescent="0.2">
      <c r="A496" s="12" t="s">
        <v>569</v>
      </c>
      <c r="B496" s="12" t="s">
        <v>603</v>
      </c>
      <c r="C496" s="13" t="s">
        <v>2103</v>
      </c>
      <c r="D496" s="12" t="s">
        <v>236</v>
      </c>
      <c r="G496" s="140">
        <v>50204020</v>
      </c>
      <c r="H496" s="14">
        <v>107494.75</v>
      </c>
    </row>
    <row r="497" spans="1:9" x14ac:dyDescent="0.2">
      <c r="E497" s="12" t="s">
        <v>571</v>
      </c>
      <c r="G497" s="140">
        <v>10104040</v>
      </c>
      <c r="I497" s="14">
        <v>106929.92</v>
      </c>
    </row>
    <row r="498" spans="1:9" x14ac:dyDescent="0.2">
      <c r="E498" s="12" t="s">
        <v>125</v>
      </c>
      <c r="G498" s="140">
        <v>20201010</v>
      </c>
      <c r="I498" s="14">
        <v>564.83000000000004</v>
      </c>
    </row>
    <row r="499" spans="1:9" x14ac:dyDescent="0.2">
      <c r="F499" s="12" t="s">
        <v>2102</v>
      </c>
    </row>
    <row r="501" spans="1:9" x14ac:dyDescent="0.2">
      <c r="A501" s="12" t="s">
        <v>569</v>
      </c>
      <c r="B501" s="12" t="s">
        <v>603</v>
      </c>
      <c r="C501" s="13" t="s">
        <v>2101</v>
      </c>
      <c r="D501" s="12" t="s">
        <v>236</v>
      </c>
      <c r="G501" s="140">
        <v>50204020</v>
      </c>
      <c r="H501" s="14">
        <v>19935.05</v>
      </c>
    </row>
    <row r="502" spans="1:9" x14ac:dyDescent="0.2">
      <c r="E502" s="12" t="s">
        <v>571</v>
      </c>
      <c r="G502" s="140">
        <v>10104040</v>
      </c>
      <c r="I502" s="14">
        <v>19823.759999999998</v>
      </c>
    </row>
    <row r="503" spans="1:9" x14ac:dyDescent="0.2">
      <c r="E503" s="12" t="s">
        <v>125</v>
      </c>
      <c r="G503" s="140">
        <v>20201010</v>
      </c>
      <c r="I503" s="14">
        <v>111.29</v>
      </c>
    </row>
    <row r="504" spans="1:9" x14ac:dyDescent="0.2">
      <c r="F504" s="12" t="s">
        <v>2100</v>
      </c>
    </row>
    <row r="506" spans="1:9" x14ac:dyDescent="0.2">
      <c r="A506" s="12" t="s">
        <v>569</v>
      </c>
      <c r="B506" s="12" t="s">
        <v>603</v>
      </c>
      <c r="C506" s="13" t="s">
        <v>2099</v>
      </c>
      <c r="D506" s="12" t="s">
        <v>236</v>
      </c>
      <c r="G506" s="140">
        <v>50204020</v>
      </c>
      <c r="H506" s="14">
        <v>45801.279999999999</v>
      </c>
    </row>
    <row r="507" spans="1:9" x14ac:dyDescent="0.2">
      <c r="E507" s="12" t="s">
        <v>571</v>
      </c>
      <c r="G507" s="140">
        <v>10104040</v>
      </c>
      <c r="I507" s="14">
        <v>45552.1</v>
      </c>
    </row>
    <row r="508" spans="1:9" x14ac:dyDescent="0.2">
      <c r="E508" s="12" t="s">
        <v>125</v>
      </c>
      <c r="G508" s="140">
        <v>20201010</v>
      </c>
      <c r="I508" s="14">
        <v>249.18</v>
      </c>
    </row>
    <row r="509" spans="1:9" x14ac:dyDescent="0.2">
      <c r="F509" s="12" t="s">
        <v>2098</v>
      </c>
    </row>
    <row r="511" spans="1:9" x14ac:dyDescent="0.2">
      <c r="A511" s="12" t="s">
        <v>569</v>
      </c>
      <c r="B511" s="12" t="s">
        <v>603</v>
      </c>
      <c r="C511" s="13" t="s">
        <v>2097</v>
      </c>
      <c r="D511" s="12" t="s">
        <v>2090</v>
      </c>
      <c r="G511" s="140">
        <v>50104990</v>
      </c>
      <c r="H511" s="14">
        <v>49088.6</v>
      </c>
    </row>
    <row r="512" spans="1:9" x14ac:dyDescent="0.2">
      <c r="E512" s="12" t="s">
        <v>571</v>
      </c>
      <c r="G512" s="140">
        <v>10104040</v>
      </c>
      <c r="I512" s="14">
        <v>49088.6</v>
      </c>
    </row>
    <row r="513" spans="1:9" x14ac:dyDescent="0.2">
      <c r="F513" s="12" t="s">
        <v>2096</v>
      </c>
    </row>
    <row r="515" spans="1:9" x14ac:dyDescent="0.2">
      <c r="A515" s="12" t="s">
        <v>569</v>
      </c>
      <c r="B515" s="12" t="s">
        <v>603</v>
      </c>
      <c r="C515" s="13" t="s">
        <v>2095</v>
      </c>
      <c r="D515" s="12" t="s">
        <v>205</v>
      </c>
      <c r="G515" s="140">
        <v>50201010</v>
      </c>
      <c r="H515" s="14">
        <v>2500</v>
      </c>
    </row>
    <row r="516" spans="1:9" x14ac:dyDescent="0.2">
      <c r="D516" s="12" t="s">
        <v>232</v>
      </c>
      <c r="G516" s="140">
        <v>50203990</v>
      </c>
      <c r="H516" s="14">
        <v>1500</v>
      </c>
    </row>
    <row r="517" spans="1:9" x14ac:dyDescent="0.2">
      <c r="D517" s="12" t="s">
        <v>238</v>
      </c>
      <c r="G517" s="140">
        <v>50205010</v>
      </c>
      <c r="H517" s="14">
        <v>2100</v>
      </c>
    </row>
    <row r="518" spans="1:9" x14ac:dyDescent="0.2">
      <c r="D518" s="12" t="s">
        <v>903</v>
      </c>
      <c r="G518" s="140">
        <v>50213040</v>
      </c>
      <c r="H518" s="14">
        <v>2250</v>
      </c>
    </row>
    <row r="519" spans="1:9" x14ac:dyDescent="0.2">
      <c r="D519" s="12" t="s">
        <v>1041</v>
      </c>
      <c r="G519" s="140">
        <v>50213060</v>
      </c>
      <c r="H519" s="14">
        <v>2996</v>
      </c>
    </row>
    <row r="520" spans="1:9" x14ac:dyDescent="0.2">
      <c r="D520" s="12" t="s">
        <v>264</v>
      </c>
      <c r="G520" s="140">
        <v>50214990</v>
      </c>
      <c r="H520" s="14">
        <v>4200</v>
      </c>
    </row>
    <row r="521" spans="1:9" x14ac:dyDescent="0.2">
      <c r="D521" s="12" t="s">
        <v>278</v>
      </c>
      <c r="G521" s="140">
        <v>50299040</v>
      </c>
      <c r="H521" s="14">
        <v>2915</v>
      </c>
    </row>
    <row r="522" spans="1:9" x14ac:dyDescent="0.2">
      <c r="D522" s="12" t="s">
        <v>680</v>
      </c>
      <c r="G522" s="140">
        <v>50299990</v>
      </c>
      <c r="H522" s="14">
        <v>13614.01</v>
      </c>
    </row>
    <row r="523" spans="1:9" x14ac:dyDescent="0.2">
      <c r="E523" s="12" t="s">
        <v>571</v>
      </c>
      <c r="G523" s="140">
        <v>10104040</v>
      </c>
      <c r="I523" s="14">
        <v>32075.01</v>
      </c>
    </row>
    <row r="524" spans="1:9" x14ac:dyDescent="0.2">
      <c r="F524" s="12" t="s">
        <v>2094</v>
      </c>
    </row>
    <row r="526" spans="1:9" x14ac:dyDescent="0.2">
      <c r="A526" s="12" t="s">
        <v>569</v>
      </c>
      <c r="B526" s="12" t="s">
        <v>603</v>
      </c>
      <c r="C526" s="13" t="s">
        <v>2093</v>
      </c>
      <c r="D526" s="12" t="s">
        <v>45</v>
      </c>
      <c r="G526" s="140">
        <v>10399990</v>
      </c>
      <c r="H526" s="14">
        <v>24000</v>
      </c>
    </row>
    <row r="527" spans="1:9" x14ac:dyDescent="0.2">
      <c r="E527" s="12" t="s">
        <v>571</v>
      </c>
      <c r="G527" s="140">
        <v>10104040</v>
      </c>
      <c r="I527" s="14">
        <v>22714.28</v>
      </c>
    </row>
    <row r="528" spans="1:9" x14ac:dyDescent="0.2">
      <c r="E528" s="12" t="s">
        <v>125</v>
      </c>
      <c r="G528" s="140">
        <v>20201010</v>
      </c>
      <c r="I528" s="14">
        <v>1285.72</v>
      </c>
    </row>
    <row r="529" spans="1:9" x14ac:dyDescent="0.2">
      <c r="F529" s="12" t="s">
        <v>2092</v>
      </c>
    </row>
    <row r="531" spans="1:9" x14ac:dyDescent="0.2">
      <c r="A531" s="12" t="s">
        <v>569</v>
      </c>
      <c r="B531" s="12" t="s">
        <v>603</v>
      </c>
      <c r="C531" s="13" t="s">
        <v>2091</v>
      </c>
      <c r="D531" s="12" t="s">
        <v>2090</v>
      </c>
      <c r="G531" s="140">
        <v>50104990</v>
      </c>
      <c r="H531" s="14">
        <v>211192.89</v>
      </c>
    </row>
    <row r="532" spans="1:9" x14ac:dyDescent="0.2">
      <c r="E532" s="12" t="s">
        <v>571</v>
      </c>
      <c r="G532" s="140">
        <v>10104040</v>
      </c>
      <c r="I532" s="14">
        <v>211192.89</v>
      </c>
    </row>
    <row r="533" spans="1:9" x14ac:dyDescent="0.2">
      <c r="F533" s="12" t="s">
        <v>2089</v>
      </c>
    </row>
    <row r="535" spans="1:9" x14ac:dyDescent="0.2">
      <c r="A535" s="12" t="s">
        <v>569</v>
      </c>
      <c r="B535" s="12" t="s">
        <v>603</v>
      </c>
      <c r="C535" s="13" t="s">
        <v>2088</v>
      </c>
      <c r="D535" s="12" t="s">
        <v>2085</v>
      </c>
      <c r="G535" s="140">
        <v>50203220</v>
      </c>
      <c r="H535" s="14">
        <v>6967.31</v>
      </c>
    </row>
    <row r="536" spans="1:9" x14ac:dyDescent="0.2">
      <c r="E536" s="12" t="s">
        <v>571</v>
      </c>
      <c r="G536" s="140">
        <v>10104040</v>
      </c>
      <c r="I536" s="14">
        <v>6594.06</v>
      </c>
    </row>
    <row r="537" spans="1:9" x14ac:dyDescent="0.2">
      <c r="E537" s="12" t="s">
        <v>125</v>
      </c>
      <c r="G537" s="140">
        <v>20201010</v>
      </c>
      <c r="I537" s="14">
        <v>373.25</v>
      </c>
    </row>
    <row r="538" spans="1:9" x14ac:dyDescent="0.2">
      <c r="F538" s="12" t="s">
        <v>2087</v>
      </c>
    </row>
    <row r="540" spans="1:9" x14ac:dyDescent="0.2">
      <c r="A540" s="12" t="s">
        <v>569</v>
      </c>
      <c r="B540" s="12" t="s">
        <v>603</v>
      </c>
      <c r="C540" s="13" t="s">
        <v>2086</v>
      </c>
      <c r="D540" s="12" t="s">
        <v>2085</v>
      </c>
      <c r="G540" s="140">
        <v>50203220</v>
      </c>
      <c r="H540" s="14">
        <v>4168.26</v>
      </c>
    </row>
    <row r="541" spans="1:9" x14ac:dyDescent="0.2">
      <c r="E541" s="12" t="s">
        <v>571</v>
      </c>
      <c r="G541" s="140">
        <v>10104040</v>
      </c>
      <c r="I541" s="14">
        <v>3944.96</v>
      </c>
    </row>
    <row r="542" spans="1:9" x14ac:dyDescent="0.2">
      <c r="E542" s="12" t="s">
        <v>125</v>
      </c>
      <c r="G542" s="140">
        <v>20201010</v>
      </c>
      <c r="I542" s="14">
        <v>223.3</v>
      </c>
    </row>
    <row r="543" spans="1:9" x14ac:dyDescent="0.2">
      <c r="F543" s="12" t="s">
        <v>2084</v>
      </c>
    </row>
    <row r="545" spans="1:9" x14ac:dyDescent="0.2">
      <c r="A545" s="12" t="s">
        <v>569</v>
      </c>
      <c r="B545" s="12" t="s">
        <v>603</v>
      </c>
      <c r="C545" s="13" t="s">
        <v>2083</v>
      </c>
      <c r="D545" s="12" t="s">
        <v>45</v>
      </c>
      <c r="G545" s="140">
        <v>10399990</v>
      </c>
      <c r="H545" s="14">
        <v>7300</v>
      </c>
    </row>
    <row r="546" spans="1:9" x14ac:dyDescent="0.2">
      <c r="E546" s="12" t="s">
        <v>571</v>
      </c>
      <c r="G546" s="140">
        <v>10104040</v>
      </c>
      <c r="I546" s="14">
        <v>7081</v>
      </c>
    </row>
    <row r="547" spans="1:9" x14ac:dyDescent="0.2">
      <c r="E547" s="12" t="s">
        <v>125</v>
      </c>
      <c r="G547" s="140">
        <v>20201010</v>
      </c>
      <c r="I547" s="14">
        <v>219</v>
      </c>
    </row>
    <row r="548" spans="1:9" x14ac:dyDescent="0.2">
      <c r="F548" s="12" t="s">
        <v>2082</v>
      </c>
    </row>
    <row r="550" spans="1:9" x14ac:dyDescent="0.2">
      <c r="A550" s="12" t="s">
        <v>569</v>
      </c>
      <c r="B550" s="12" t="s">
        <v>603</v>
      </c>
      <c r="C550" s="13" t="s">
        <v>2081</v>
      </c>
      <c r="D550" s="12" t="s">
        <v>39</v>
      </c>
      <c r="G550" s="140">
        <v>10399010</v>
      </c>
      <c r="H550" s="14">
        <v>3771</v>
      </c>
    </row>
    <row r="551" spans="1:9" x14ac:dyDescent="0.2">
      <c r="E551" s="12" t="s">
        <v>571</v>
      </c>
      <c r="G551" s="140">
        <v>10104040</v>
      </c>
      <c r="I551" s="14">
        <v>3771</v>
      </c>
    </row>
    <row r="552" spans="1:9" x14ac:dyDescent="0.2">
      <c r="F552" s="12" t="s">
        <v>2080</v>
      </c>
    </row>
    <row r="554" spans="1:9" x14ac:dyDescent="0.2">
      <c r="A554" s="12" t="s">
        <v>569</v>
      </c>
      <c r="B554" s="12" t="s">
        <v>603</v>
      </c>
      <c r="C554" s="13" t="s">
        <v>2079</v>
      </c>
      <c r="D554" s="12" t="s">
        <v>151</v>
      </c>
      <c r="G554" s="140">
        <v>29999990</v>
      </c>
      <c r="H554" s="14">
        <v>24950</v>
      </c>
    </row>
    <row r="555" spans="1:9" x14ac:dyDescent="0.2">
      <c r="E555" s="12" t="s">
        <v>571</v>
      </c>
      <c r="G555" s="140">
        <v>10104040</v>
      </c>
      <c r="I555" s="14">
        <v>24950</v>
      </c>
    </row>
    <row r="556" spans="1:9" x14ac:dyDescent="0.2">
      <c r="F556" s="12" t="s">
        <v>2078</v>
      </c>
    </row>
    <row r="558" spans="1:9" x14ac:dyDescent="0.2">
      <c r="A558" s="12" t="s">
        <v>569</v>
      </c>
      <c r="B558" s="12" t="s">
        <v>603</v>
      </c>
      <c r="C558" s="13" t="s">
        <v>2077</v>
      </c>
      <c r="D558" s="12" t="s">
        <v>234</v>
      </c>
      <c r="G558" s="140">
        <v>50204010</v>
      </c>
      <c r="H558" s="14">
        <v>1293.3900000000001</v>
      </c>
    </row>
    <row r="559" spans="1:9" x14ac:dyDescent="0.2">
      <c r="E559" s="12" t="s">
        <v>571</v>
      </c>
      <c r="G559" s="140">
        <v>10104040</v>
      </c>
      <c r="I559" s="14">
        <v>1241.6500000000001</v>
      </c>
    </row>
    <row r="560" spans="1:9" x14ac:dyDescent="0.2">
      <c r="E560" s="12" t="s">
        <v>125</v>
      </c>
      <c r="G560" s="140">
        <v>20201010</v>
      </c>
      <c r="I560" s="14">
        <v>51.74</v>
      </c>
    </row>
    <row r="561" spans="1:9" x14ac:dyDescent="0.2">
      <c r="F561" s="12" t="s">
        <v>2076</v>
      </c>
    </row>
    <row r="563" spans="1:9" x14ac:dyDescent="0.2">
      <c r="A563" s="12" t="s">
        <v>569</v>
      </c>
      <c r="B563" s="12" t="s">
        <v>603</v>
      </c>
      <c r="C563" s="13" t="s">
        <v>2075</v>
      </c>
      <c r="D563" s="12" t="s">
        <v>151</v>
      </c>
      <c r="G563" s="140">
        <v>29999990</v>
      </c>
      <c r="H563" s="14">
        <v>38047.93</v>
      </c>
    </row>
    <row r="564" spans="1:9" x14ac:dyDescent="0.2">
      <c r="E564" s="12" t="s">
        <v>571</v>
      </c>
      <c r="G564" s="140">
        <v>10104040</v>
      </c>
      <c r="I564" s="14">
        <v>38047.93</v>
      </c>
    </row>
    <row r="565" spans="1:9" x14ac:dyDescent="0.2">
      <c r="F565" s="12" t="s">
        <v>2074</v>
      </c>
    </row>
    <row r="567" spans="1:9" x14ac:dyDescent="0.2">
      <c r="A567" s="12" t="s">
        <v>569</v>
      </c>
      <c r="B567" s="12" t="s">
        <v>603</v>
      </c>
      <c r="C567" s="13" t="s">
        <v>2073</v>
      </c>
      <c r="D567" s="12" t="s">
        <v>151</v>
      </c>
      <c r="G567" s="140">
        <v>29999990</v>
      </c>
      <c r="H567" s="14">
        <v>18120</v>
      </c>
    </row>
    <row r="568" spans="1:9" x14ac:dyDescent="0.2">
      <c r="E568" s="12" t="s">
        <v>571</v>
      </c>
      <c r="G568" s="140">
        <v>10104040</v>
      </c>
      <c r="I568" s="14">
        <v>18120</v>
      </c>
    </row>
    <row r="569" spans="1:9" x14ac:dyDescent="0.2">
      <c r="F569" s="12" t="s">
        <v>2072</v>
      </c>
    </row>
    <row r="571" spans="1:9" x14ac:dyDescent="0.2">
      <c r="A571" s="12" t="s">
        <v>569</v>
      </c>
      <c r="B571" s="12" t="s">
        <v>603</v>
      </c>
      <c r="C571" s="13" t="s">
        <v>2071</v>
      </c>
      <c r="D571" s="12" t="s">
        <v>151</v>
      </c>
      <c r="G571" s="140">
        <v>29999990</v>
      </c>
      <c r="H571" s="14">
        <v>14500</v>
      </c>
    </row>
    <row r="572" spans="1:9" x14ac:dyDescent="0.2">
      <c r="E572" s="12" t="s">
        <v>571</v>
      </c>
      <c r="G572" s="140">
        <v>10104040</v>
      </c>
      <c r="I572" s="14">
        <v>14500</v>
      </c>
    </row>
    <row r="573" spans="1:9" x14ac:dyDescent="0.2">
      <c r="F573" s="12" t="s">
        <v>2070</v>
      </c>
    </row>
    <row r="575" spans="1:9" x14ac:dyDescent="0.2">
      <c r="A575" s="12" t="s">
        <v>569</v>
      </c>
      <c r="B575" s="12" t="s">
        <v>581</v>
      </c>
      <c r="C575" s="13" t="s">
        <v>2069</v>
      </c>
      <c r="D575" s="12" t="s">
        <v>238</v>
      </c>
      <c r="G575" s="140">
        <v>50205010</v>
      </c>
      <c r="H575" s="14">
        <v>20000</v>
      </c>
    </row>
    <row r="576" spans="1:9" x14ac:dyDescent="0.2">
      <c r="E576" s="12" t="s">
        <v>571</v>
      </c>
      <c r="G576" s="140">
        <v>10104040</v>
      </c>
      <c r="I576" s="14">
        <v>20000</v>
      </c>
    </row>
    <row r="577" spans="1:9" x14ac:dyDescent="0.2">
      <c r="F577" s="12" t="s">
        <v>2068</v>
      </c>
    </row>
    <row r="579" spans="1:9" x14ac:dyDescent="0.2">
      <c r="A579" s="12" t="s">
        <v>569</v>
      </c>
      <c r="B579" s="12" t="s">
        <v>2039</v>
      </c>
      <c r="C579" s="13" t="s">
        <v>2067</v>
      </c>
      <c r="D579" s="12" t="s">
        <v>109</v>
      </c>
      <c r="G579" s="140">
        <v>19901030</v>
      </c>
      <c r="H579" s="14">
        <v>100000</v>
      </c>
    </row>
    <row r="580" spans="1:9" x14ac:dyDescent="0.2">
      <c r="E580" s="12" t="s">
        <v>571</v>
      </c>
      <c r="G580" s="140">
        <v>10104040</v>
      </c>
      <c r="I580" s="14">
        <v>100000</v>
      </c>
    </row>
    <row r="581" spans="1:9" x14ac:dyDescent="0.2">
      <c r="F581" s="12" t="s">
        <v>2066</v>
      </c>
    </row>
    <row r="583" spans="1:9" x14ac:dyDescent="0.2">
      <c r="A583" s="12" t="s">
        <v>569</v>
      </c>
      <c r="B583" s="12" t="s">
        <v>2039</v>
      </c>
      <c r="C583" s="13" t="s">
        <v>2065</v>
      </c>
      <c r="D583" s="12" t="s">
        <v>264</v>
      </c>
      <c r="G583" s="140">
        <v>50214990</v>
      </c>
      <c r="H583" s="14">
        <v>1800</v>
      </c>
    </row>
    <row r="584" spans="1:9" x14ac:dyDescent="0.2">
      <c r="E584" s="12" t="s">
        <v>571</v>
      </c>
      <c r="G584" s="140">
        <v>10104040</v>
      </c>
      <c r="I584" s="14">
        <v>1800</v>
      </c>
    </row>
    <row r="585" spans="1:9" x14ac:dyDescent="0.2">
      <c r="F585" s="12" t="s">
        <v>2064</v>
      </c>
    </row>
    <row r="587" spans="1:9" x14ac:dyDescent="0.2">
      <c r="A587" s="12" t="s">
        <v>569</v>
      </c>
      <c r="B587" s="12" t="s">
        <v>2039</v>
      </c>
      <c r="C587" s="13" t="s">
        <v>2063</v>
      </c>
      <c r="D587" s="12" t="s">
        <v>264</v>
      </c>
      <c r="G587" s="140">
        <v>50214990</v>
      </c>
      <c r="H587" s="14">
        <v>42000</v>
      </c>
    </row>
    <row r="588" spans="1:9" x14ac:dyDescent="0.2">
      <c r="E588" s="12" t="s">
        <v>571</v>
      </c>
      <c r="G588" s="140">
        <v>10104040</v>
      </c>
      <c r="I588" s="14">
        <v>42000</v>
      </c>
    </row>
    <row r="589" spans="1:9" x14ac:dyDescent="0.2">
      <c r="F589" s="12" t="s">
        <v>2062</v>
      </c>
    </row>
    <row r="591" spans="1:9" x14ac:dyDescent="0.2">
      <c r="A591" s="12" t="s">
        <v>569</v>
      </c>
      <c r="B591" s="12" t="s">
        <v>2039</v>
      </c>
      <c r="C591" s="13" t="s">
        <v>2061</v>
      </c>
      <c r="D591" s="12" t="s">
        <v>236</v>
      </c>
      <c r="G591" s="140">
        <v>50204020</v>
      </c>
      <c r="H591" s="14">
        <v>36477.879999999997</v>
      </c>
    </row>
    <row r="592" spans="1:9" x14ac:dyDescent="0.2">
      <c r="E592" s="12" t="s">
        <v>571</v>
      </c>
      <c r="G592" s="140">
        <v>10104040</v>
      </c>
      <c r="I592" s="14">
        <v>36294.769999999997</v>
      </c>
    </row>
    <row r="593" spans="1:9" x14ac:dyDescent="0.2">
      <c r="E593" s="12" t="s">
        <v>125</v>
      </c>
      <c r="G593" s="140">
        <v>20201010</v>
      </c>
      <c r="I593" s="14">
        <v>183.11</v>
      </c>
    </row>
    <row r="594" spans="1:9" x14ac:dyDescent="0.2">
      <c r="F594" s="12" t="s">
        <v>2060</v>
      </c>
    </row>
    <row r="596" spans="1:9" x14ac:dyDescent="0.2">
      <c r="A596" s="12" t="s">
        <v>569</v>
      </c>
      <c r="B596" s="12" t="s">
        <v>2039</v>
      </c>
      <c r="C596" s="13" t="s">
        <v>2059</v>
      </c>
      <c r="D596" s="12" t="s">
        <v>109</v>
      </c>
      <c r="G596" s="140">
        <v>19901030</v>
      </c>
      <c r="H596" s="14">
        <v>38500</v>
      </c>
    </row>
    <row r="597" spans="1:9" x14ac:dyDescent="0.2">
      <c r="E597" s="12" t="s">
        <v>571</v>
      </c>
      <c r="G597" s="140">
        <v>10104040</v>
      </c>
      <c r="I597" s="14">
        <v>38500</v>
      </c>
    </row>
    <row r="598" spans="1:9" x14ac:dyDescent="0.2">
      <c r="F598" s="12" t="s">
        <v>2058</v>
      </c>
    </row>
    <row r="600" spans="1:9" x14ac:dyDescent="0.2">
      <c r="A600" s="12" t="s">
        <v>569</v>
      </c>
      <c r="B600" s="12" t="s">
        <v>2039</v>
      </c>
      <c r="C600" s="13" t="s">
        <v>2057</v>
      </c>
      <c r="D600" s="12" t="s">
        <v>264</v>
      </c>
      <c r="G600" s="140">
        <v>50214990</v>
      </c>
      <c r="H600" s="14">
        <v>100000</v>
      </c>
    </row>
    <row r="601" spans="1:9" x14ac:dyDescent="0.2">
      <c r="E601" s="12" t="s">
        <v>571</v>
      </c>
      <c r="G601" s="140">
        <v>10104040</v>
      </c>
      <c r="I601" s="14">
        <v>93750</v>
      </c>
    </row>
    <row r="602" spans="1:9" x14ac:dyDescent="0.2">
      <c r="E602" s="12" t="s">
        <v>125</v>
      </c>
      <c r="G602" s="140">
        <v>20201010</v>
      </c>
      <c r="I602" s="14">
        <v>6250</v>
      </c>
    </row>
    <row r="603" spans="1:9" x14ac:dyDescent="0.2">
      <c r="F603" s="12" t="s">
        <v>2056</v>
      </c>
    </row>
    <row r="605" spans="1:9" x14ac:dyDescent="0.2">
      <c r="A605" s="12" t="s">
        <v>569</v>
      </c>
      <c r="B605" s="12" t="s">
        <v>2039</v>
      </c>
      <c r="C605" s="13" t="s">
        <v>2055</v>
      </c>
      <c r="D605" s="12" t="s">
        <v>249</v>
      </c>
      <c r="G605" s="140">
        <v>50211020</v>
      </c>
      <c r="H605" s="14">
        <v>4150</v>
      </c>
    </row>
    <row r="606" spans="1:9" x14ac:dyDescent="0.2">
      <c r="E606" s="12" t="s">
        <v>571</v>
      </c>
      <c r="G606" s="140">
        <v>10104040</v>
      </c>
      <c r="I606" s="14">
        <v>4150</v>
      </c>
    </row>
    <row r="607" spans="1:9" x14ac:dyDescent="0.2">
      <c r="F607" s="12" t="s">
        <v>2054</v>
      </c>
    </row>
    <row r="609" spans="1:9" x14ac:dyDescent="0.2">
      <c r="A609" s="12" t="s">
        <v>569</v>
      </c>
      <c r="B609" s="12" t="s">
        <v>2039</v>
      </c>
      <c r="C609" s="13" t="s">
        <v>2053</v>
      </c>
      <c r="D609" s="12" t="s">
        <v>109</v>
      </c>
      <c r="G609" s="140">
        <v>19901030</v>
      </c>
      <c r="H609" s="14">
        <v>150000</v>
      </c>
    </row>
    <row r="610" spans="1:9" x14ac:dyDescent="0.2">
      <c r="E610" s="12" t="s">
        <v>571</v>
      </c>
      <c r="G610" s="140">
        <v>10104040</v>
      </c>
      <c r="I610" s="14">
        <v>150000</v>
      </c>
    </row>
    <row r="611" spans="1:9" x14ac:dyDescent="0.2">
      <c r="F611" s="12" t="s">
        <v>2052</v>
      </c>
    </row>
    <row r="613" spans="1:9" x14ac:dyDescent="0.2">
      <c r="A613" s="12" t="s">
        <v>569</v>
      </c>
      <c r="B613" s="12" t="s">
        <v>2039</v>
      </c>
      <c r="C613" s="13" t="s">
        <v>2051</v>
      </c>
      <c r="D613" s="12" t="s">
        <v>109</v>
      </c>
      <c r="G613" s="140">
        <v>19901030</v>
      </c>
      <c r="H613" s="14">
        <v>38500</v>
      </c>
    </row>
    <row r="614" spans="1:9" x14ac:dyDescent="0.2">
      <c r="E614" s="12" t="s">
        <v>571</v>
      </c>
      <c r="G614" s="140">
        <v>10104040</v>
      </c>
      <c r="I614" s="14">
        <v>38500</v>
      </c>
    </row>
    <row r="615" spans="1:9" x14ac:dyDescent="0.2">
      <c r="F615" s="12" t="s">
        <v>2050</v>
      </c>
    </row>
    <row r="617" spans="1:9" x14ac:dyDescent="0.2">
      <c r="A617" s="12" t="s">
        <v>569</v>
      </c>
      <c r="B617" s="12" t="s">
        <v>2039</v>
      </c>
      <c r="C617" s="13" t="s">
        <v>2049</v>
      </c>
      <c r="D617" s="12" t="s">
        <v>109</v>
      </c>
      <c r="G617" s="140">
        <v>19901030</v>
      </c>
      <c r="H617" s="14">
        <v>124000</v>
      </c>
    </row>
    <row r="618" spans="1:9" x14ac:dyDescent="0.2">
      <c r="E618" s="12" t="s">
        <v>571</v>
      </c>
      <c r="G618" s="140">
        <v>10104040</v>
      </c>
      <c r="I618" s="14">
        <v>124000</v>
      </c>
    </row>
    <row r="619" spans="1:9" x14ac:dyDescent="0.2">
      <c r="F619" s="12" t="s">
        <v>2048</v>
      </c>
    </row>
    <row r="621" spans="1:9" x14ac:dyDescent="0.2">
      <c r="A621" s="12" t="s">
        <v>569</v>
      </c>
      <c r="B621" s="12" t="s">
        <v>2039</v>
      </c>
      <c r="C621" s="13" t="s">
        <v>2047</v>
      </c>
      <c r="D621" s="12" t="s">
        <v>109</v>
      </c>
      <c r="G621" s="140">
        <v>19901030</v>
      </c>
      <c r="H621" s="14">
        <v>5000000</v>
      </c>
    </row>
    <row r="622" spans="1:9" x14ac:dyDescent="0.2">
      <c r="E622" s="12" t="s">
        <v>571</v>
      </c>
      <c r="G622" s="140">
        <v>10104040</v>
      </c>
      <c r="I622" s="14">
        <v>5000000</v>
      </c>
    </row>
    <row r="623" spans="1:9" x14ac:dyDescent="0.2">
      <c r="F623" s="12" t="s">
        <v>2046</v>
      </c>
    </row>
    <row r="625" spans="1:9" x14ac:dyDescent="0.2">
      <c r="A625" s="12" t="s">
        <v>569</v>
      </c>
      <c r="B625" s="12" t="s">
        <v>2039</v>
      </c>
      <c r="C625" s="13" t="s">
        <v>2045</v>
      </c>
      <c r="D625" s="12" t="s">
        <v>264</v>
      </c>
      <c r="G625" s="140">
        <v>50214990</v>
      </c>
      <c r="H625" s="14">
        <v>300000</v>
      </c>
    </row>
    <row r="626" spans="1:9" x14ac:dyDescent="0.2">
      <c r="E626" s="12" t="s">
        <v>571</v>
      </c>
      <c r="G626" s="140">
        <v>10104040</v>
      </c>
      <c r="I626" s="14">
        <v>300000</v>
      </c>
    </row>
    <row r="627" spans="1:9" x14ac:dyDescent="0.2">
      <c r="F627" s="12" t="s">
        <v>2044</v>
      </c>
    </row>
    <row r="629" spans="1:9" x14ac:dyDescent="0.2">
      <c r="A629" s="12" t="s">
        <v>569</v>
      </c>
      <c r="B629" s="12" t="s">
        <v>2039</v>
      </c>
      <c r="C629" s="13" t="s">
        <v>2043</v>
      </c>
      <c r="D629" s="12" t="s">
        <v>109</v>
      </c>
      <c r="G629" s="140">
        <v>19901030</v>
      </c>
      <c r="H629" s="14">
        <v>150000</v>
      </c>
    </row>
    <row r="630" spans="1:9" x14ac:dyDescent="0.2">
      <c r="E630" s="12" t="s">
        <v>571</v>
      </c>
      <c r="G630" s="140">
        <v>10104040</v>
      </c>
      <c r="I630" s="14">
        <v>150000</v>
      </c>
    </row>
    <row r="631" spans="1:9" x14ac:dyDescent="0.2">
      <c r="F631" s="12" t="s">
        <v>2042</v>
      </c>
    </row>
    <row r="633" spans="1:9" x14ac:dyDescent="0.2">
      <c r="A633" s="12" t="s">
        <v>569</v>
      </c>
      <c r="B633" s="12" t="s">
        <v>2039</v>
      </c>
      <c r="C633" s="13" t="s">
        <v>2041</v>
      </c>
      <c r="D633" s="12" t="s">
        <v>109</v>
      </c>
      <c r="G633" s="140">
        <v>19901030</v>
      </c>
      <c r="H633" s="14">
        <v>3000000</v>
      </c>
    </row>
    <row r="634" spans="1:9" x14ac:dyDescent="0.2">
      <c r="E634" s="12" t="s">
        <v>571</v>
      </c>
      <c r="G634" s="140">
        <v>10104040</v>
      </c>
      <c r="I634" s="14">
        <v>3000000</v>
      </c>
    </row>
    <row r="635" spans="1:9" x14ac:dyDescent="0.2">
      <c r="F635" s="12" t="s">
        <v>2040</v>
      </c>
    </row>
    <row r="637" spans="1:9" x14ac:dyDescent="0.2">
      <c r="A637" s="12" t="s">
        <v>569</v>
      </c>
      <c r="B637" s="12" t="s">
        <v>2039</v>
      </c>
      <c r="C637" s="13" t="s">
        <v>2038</v>
      </c>
      <c r="D637" s="12" t="s">
        <v>151</v>
      </c>
      <c r="G637" s="140">
        <v>29999990</v>
      </c>
      <c r="H637" s="14">
        <v>126295</v>
      </c>
    </row>
    <row r="638" spans="1:9" x14ac:dyDescent="0.2">
      <c r="E638" s="12" t="s">
        <v>571</v>
      </c>
      <c r="G638" s="140">
        <v>10104040</v>
      </c>
      <c r="I638" s="14">
        <v>126295</v>
      </c>
    </row>
    <row r="639" spans="1:9" x14ac:dyDescent="0.2">
      <c r="F639" s="12" t="s">
        <v>2037</v>
      </c>
    </row>
    <row r="641" spans="1:9" x14ac:dyDescent="0.2">
      <c r="A641" s="12" t="s">
        <v>569</v>
      </c>
      <c r="B641" s="12" t="s">
        <v>299</v>
      </c>
      <c r="C641" s="13" t="s">
        <v>2036</v>
      </c>
      <c r="D641" s="12" t="s">
        <v>205</v>
      </c>
      <c r="G641" s="140">
        <v>50201010</v>
      </c>
      <c r="H641" s="14">
        <v>10493.39</v>
      </c>
    </row>
    <row r="642" spans="1:9" x14ac:dyDescent="0.2">
      <c r="D642" s="12" t="s">
        <v>903</v>
      </c>
      <c r="G642" s="140">
        <v>50213040</v>
      </c>
      <c r="H642" s="14">
        <v>11537</v>
      </c>
    </row>
    <row r="643" spans="1:9" x14ac:dyDescent="0.2">
      <c r="D643" s="12" t="s">
        <v>278</v>
      </c>
      <c r="G643" s="140">
        <v>50299040</v>
      </c>
      <c r="H643" s="14">
        <v>3480</v>
      </c>
    </row>
    <row r="644" spans="1:9" x14ac:dyDescent="0.2">
      <c r="D644" s="12" t="s">
        <v>680</v>
      </c>
      <c r="G644" s="140">
        <v>50299990</v>
      </c>
      <c r="H644" s="14">
        <v>7311</v>
      </c>
    </row>
    <row r="645" spans="1:9" x14ac:dyDescent="0.2">
      <c r="E645" s="12" t="s">
        <v>571</v>
      </c>
      <c r="G645" s="140">
        <v>10104040</v>
      </c>
      <c r="I645" s="14">
        <v>32821.39</v>
      </c>
    </row>
    <row r="646" spans="1:9" x14ac:dyDescent="0.2">
      <c r="F646" s="12" t="s">
        <v>2035</v>
      </c>
    </row>
    <row r="648" spans="1:9" x14ac:dyDescent="0.2">
      <c r="A648" s="12" t="s">
        <v>569</v>
      </c>
      <c r="B648" s="12" t="s">
        <v>299</v>
      </c>
      <c r="C648" s="13" t="s">
        <v>2034</v>
      </c>
      <c r="D648" s="12" t="s">
        <v>680</v>
      </c>
      <c r="G648" s="140">
        <v>50299990</v>
      </c>
      <c r="H648" s="14">
        <v>56000</v>
      </c>
    </row>
    <row r="649" spans="1:9" x14ac:dyDescent="0.2">
      <c r="E649" s="12" t="s">
        <v>571</v>
      </c>
      <c r="G649" s="140">
        <v>10104040</v>
      </c>
      <c r="I649" s="14">
        <v>48720</v>
      </c>
    </row>
    <row r="650" spans="1:9" x14ac:dyDescent="0.2">
      <c r="E650" s="12" t="s">
        <v>125</v>
      </c>
      <c r="G650" s="140">
        <v>20201010</v>
      </c>
      <c r="I650" s="14">
        <v>7280</v>
      </c>
    </row>
    <row r="651" spans="1:9" x14ac:dyDescent="0.2">
      <c r="F651" s="12" t="s">
        <v>2033</v>
      </c>
    </row>
    <row r="653" spans="1:9" x14ac:dyDescent="0.2">
      <c r="A653" s="12" t="s">
        <v>569</v>
      </c>
      <c r="B653" s="12" t="s">
        <v>299</v>
      </c>
      <c r="C653" s="13" t="s">
        <v>2032</v>
      </c>
      <c r="D653" s="12" t="s">
        <v>1180</v>
      </c>
      <c r="G653" s="140">
        <v>50202010</v>
      </c>
      <c r="H653" s="14">
        <v>4881</v>
      </c>
    </row>
    <row r="654" spans="1:9" x14ac:dyDescent="0.2">
      <c r="D654" s="12" t="s">
        <v>214</v>
      </c>
      <c r="G654" s="140">
        <v>50203050</v>
      </c>
      <c r="H654" s="14">
        <v>59514.67</v>
      </c>
    </row>
    <row r="655" spans="1:9" x14ac:dyDescent="0.2">
      <c r="D655" s="12" t="s">
        <v>218</v>
      </c>
      <c r="G655" s="140">
        <v>50203070</v>
      </c>
      <c r="H655" s="14">
        <v>225</v>
      </c>
    </row>
    <row r="656" spans="1:9" x14ac:dyDescent="0.2">
      <c r="D656" s="12" t="s">
        <v>220</v>
      </c>
      <c r="G656" s="140">
        <v>50203080</v>
      </c>
      <c r="H656" s="14">
        <v>2120</v>
      </c>
    </row>
    <row r="657" spans="1:9" x14ac:dyDescent="0.2">
      <c r="D657" s="12" t="s">
        <v>232</v>
      </c>
      <c r="G657" s="140">
        <v>50203990</v>
      </c>
      <c r="H657" s="14">
        <v>5402</v>
      </c>
    </row>
    <row r="658" spans="1:9" x14ac:dyDescent="0.2">
      <c r="D658" s="12" t="s">
        <v>680</v>
      </c>
      <c r="G658" s="140">
        <v>50299990</v>
      </c>
      <c r="H658" s="14">
        <v>2920</v>
      </c>
    </row>
    <row r="659" spans="1:9" x14ac:dyDescent="0.2">
      <c r="E659" s="12" t="s">
        <v>571</v>
      </c>
      <c r="G659" s="140">
        <v>10104040</v>
      </c>
      <c r="I659" s="14">
        <v>75062.67</v>
      </c>
    </row>
    <row r="660" spans="1:9" x14ac:dyDescent="0.2">
      <c r="F660" s="12" t="s">
        <v>2031</v>
      </c>
    </row>
    <row r="662" spans="1:9" x14ac:dyDescent="0.2">
      <c r="A662" s="12" t="s">
        <v>569</v>
      </c>
      <c r="B662" s="12" t="s">
        <v>299</v>
      </c>
      <c r="C662" s="13" t="s">
        <v>2030</v>
      </c>
      <c r="D662" s="12" t="s">
        <v>109</v>
      </c>
      <c r="G662" s="140">
        <v>19901030</v>
      </c>
      <c r="H662" s="14">
        <v>3942000</v>
      </c>
    </row>
    <row r="663" spans="1:9" x14ac:dyDescent="0.2">
      <c r="E663" s="12" t="s">
        <v>571</v>
      </c>
      <c r="G663" s="140">
        <v>10104040</v>
      </c>
      <c r="I663" s="14">
        <v>3942000</v>
      </c>
    </row>
    <row r="664" spans="1:9" x14ac:dyDescent="0.2">
      <c r="F664" s="12" t="s">
        <v>2029</v>
      </c>
    </row>
    <row r="666" spans="1:9" x14ac:dyDescent="0.2">
      <c r="A666" s="12" t="s">
        <v>569</v>
      </c>
      <c r="B666" s="12" t="s">
        <v>299</v>
      </c>
      <c r="C666" s="13" t="s">
        <v>2028</v>
      </c>
      <c r="D666" s="12" t="s">
        <v>151</v>
      </c>
      <c r="G666" s="140">
        <v>29999990</v>
      </c>
      <c r="H666" s="14">
        <v>7790.64</v>
      </c>
    </row>
    <row r="667" spans="1:9" x14ac:dyDescent="0.2">
      <c r="E667" s="12" t="s">
        <v>571</v>
      </c>
      <c r="G667" s="140">
        <v>10104040</v>
      </c>
      <c r="I667" s="14">
        <v>7790.64</v>
      </c>
    </row>
    <row r="668" spans="1:9" x14ac:dyDescent="0.2">
      <c r="F668" s="12" t="s">
        <v>2027</v>
      </c>
    </row>
    <row r="670" spans="1:9" x14ac:dyDescent="0.2">
      <c r="A670" s="12" t="s">
        <v>569</v>
      </c>
      <c r="B670" s="12" t="s">
        <v>921</v>
      </c>
      <c r="C670" s="13" t="s">
        <v>2026</v>
      </c>
      <c r="D670" s="12" t="s">
        <v>109</v>
      </c>
      <c r="G670" s="140">
        <v>19901030</v>
      </c>
      <c r="H670" s="14">
        <v>10000</v>
      </c>
    </row>
    <row r="671" spans="1:9" x14ac:dyDescent="0.2">
      <c r="E671" s="12" t="s">
        <v>571</v>
      </c>
      <c r="G671" s="140">
        <v>10104040</v>
      </c>
      <c r="I671" s="14">
        <v>10000</v>
      </c>
    </row>
    <row r="672" spans="1:9" x14ac:dyDescent="0.2">
      <c r="F672" s="12" t="s">
        <v>2025</v>
      </c>
    </row>
    <row r="674" spans="1:9" x14ac:dyDescent="0.2">
      <c r="A674" s="12" t="s">
        <v>569</v>
      </c>
      <c r="B674" s="12" t="s">
        <v>921</v>
      </c>
      <c r="C674" s="13" t="s">
        <v>2024</v>
      </c>
      <c r="D674" s="12" t="s">
        <v>988</v>
      </c>
      <c r="G674" s="140">
        <v>50205020</v>
      </c>
      <c r="H674" s="14">
        <v>1888</v>
      </c>
    </row>
    <row r="675" spans="1:9" x14ac:dyDescent="0.2">
      <c r="E675" s="12" t="s">
        <v>571</v>
      </c>
      <c r="G675" s="140">
        <v>10104040</v>
      </c>
      <c r="I675" s="14">
        <v>1770</v>
      </c>
    </row>
    <row r="676" spans="1:9" x14ac:dyDescent="0.2">
      <c r="E676" s="12" t="s">
        <v>125</v>
      </c>
      <c r="G676" s="140">
        <v>20201010</v>
      </c>
      <c r="I676" s="14">
        <v>118</v>
      </c>
    </row>
    <row r="677" spans="1:9" x14ac:dyDescent="0.2">
      <c r="F677" s="12" t="s">
        <v>2023</v>
      </c>
    </row>
    <row r="679" spans="1:9" x14ac:dyDescent="0.2">
      <c r="A679" s="12" t="s">
        <v>569</v>
      </c>
      <c r="B679" s="12" t="s">
        <v>921</v>
      </c>
      <c r="C679" s="13" t="s">
        <v>2022</v>
      </c>
      <c r="D679" s="12" t="s">
        <v>109</v>
      </c>
      <c r="G679" s="140">
        <v>19901030</v>
      </c>
      <c r="H679" s="14">
        <v>4495863</v>
      </c>
    </row>
    <row r="680" spans="1:9" x14ac:dyDescent="0.2">
      <c r="E680" s="12" t="s">
        <v>571</v>
      </c>
      <c r="G680" s="140">
        <v>10104040</v>
      </c>
      <c r="I680" s="14">
        <v>4495863</v>
      </c>
    </row>
    <row r="681" spans="1:9" x14ac:dyDescent="0.2">
      <c r="F681" s="12" t="s">
        <v>2021</v>
      </c>
    </row>
    <row r="683" spans="1:9" x14ac:dyDescent="0.2">
      <c r="A683" s="12" t="s">
        <v>569</v>
      </c>
      <c r="B683" s="12" t="s">
        <v>921</v>
      </c>
      <c r="C683" s="13" t="s">
        <v>2020</v>
      </c>
      <c r="D683" s="12" t="s">
        <v>109</v>
      </c>
      <c r="G683" s="140">
        <v>19901030</v>
      </c>
      <c r="H683" s="14">
        <v>5919800</v>
      </c>
    </row>
    <row r="684" spans="1:9" x14ac:dyDescent="0.2">
      <c r="E684" s="12" t="s">
        <v>571</v>
      </c>
      <c r="G684" s="140">
        <v>10104040</v>
      </c>
      <c r="I684" s="14">
        <v>5919800</v>
      </c>
    </row>
    <row r="685" spans="1:9" x14ac:dyDescent="0.2">
      <c r="F685" s="12" t="s">
        <v>2019</v>
      </c>
    </row>
    <row r="687" spans="1:9" x14ac:dyDescent="0.2">
      <c r="A687" s="12" t="s">
        <v>569</v>
      </c>
      <c r="B687" s="12" t="s">
        <v>921</v>
      </c>
      <c r="C687" s="13" t="s">
        <v>2018</v>
      </c>
      <c r="D687" s="12" t="s">
        <v>109</v>
      </c>
      <c r="G687" s="140">
        <v>19901030</v>
      </c>
      <c r="H687" s="14">
        <v>4244500</v>
      </c>
    </row>
    <row r="688" spans="1:9" x14ac:dyDescent="0.2">
      <c r="E688" s="12" t="s">
        <v>571</v>
      </c>
      <c r="G688" s="140">
        <v>10104040</v>
      </c>
      <c r="I688" s="14">
        <v>4244500</v>
      </c>
    </row>
    <row r="689" spans="1:9" x14ac:dyDescent="0.2">
      <c r="F689" s="12" t="s">
        <v>2017</v>
      </c>
    </row>
    <row r="691" spans="1:9" x14ac:dyDescent="0.2">
      <c r="A691" s="12" t="s">
        <v>569</v>
      </c>
      <c r="B691" s="12" t="s">
        <v>901</v>
      </c>
      <c r="C691" s="13" t="s">
        <v>2016</v>
      </c>
      <c r="D691" s="12" t="s">
        <v>109</v>
      </c>
      <c r="G691" s="140">
        <v>19901030</v>
      </c>
      <c r="H691" s="14">
        <v>5000000</v>
      </c>
    </row>
    <row r="692" spans="1:9" x14ac:dyDescent="0.2">
      <c r="E692" s="12" t="s">
        <v>571</v>
      </c>
      <c r="G692" s="140">
        <v>10104040</v>
      </c>
      <c r="I692" s="14">
        <v>5000000</v>
      </c>
    </row>
    <row r="693" spans="1:9" x14ac:dyDescent="0.2">
      <c r="F693" s="12" t="s">
        <v>2015</v>
      </c>
    </row>
    <row r="695" spans="1:9" x14ac:dyDescent="0.2">
      <c r="A695" s="12" t="s">
        <v>569</v>
      </c>
      <c r="B695" s="12" t="s">
        <v>901</v>
      </c>
      <c r="C695" s="13" t="s">
        <v>2014</v>
      </c>
      <c r="D695" s="12" t="s">
        <v>111</v>
      </c>
      <c r="G695" s="140">
        <v>19901040</v>
      </c>
      <c r="H695" s="14">
        <v>32780</v>
      </c>
    </row>
    <row r="696" spans="1:9" x14ac:dyDescent="0.2">
      <c r="E696" s="12" t="s">
        <v>571</v>
      </c>
      <c r="G696" s="140">
        <v>10104040</v>
      </c>
      <c r="I696" s="14">
        <v>32780</v>
      </c>
    </row>
    <row r="697" spans="1:9" x14ac:dyDescent="0.2">
      <c r="F697" s="12" t="s">
        <v>2013</v>
      </c>
    </row>
    <row r="699" spans="1:9" x14ac:dyDescent="0.2">
      <c r="A699" s="12" t="s">
        <v>569</v>
      </c>
      <c r="B699" s="12" t="s">
        <v>901</v>
      </c>
      <c r="C699" s="13" t="s">
        <v>2012</v>
      </c>
      <c r="D699" s="12" t="s">
        <v>205</v>
      </c>
      <c r="G699" s="140">
        <v>50201010</v>
      </c>
      <c r="H699" s="14">
        <v>5500</v>
      </c>
    </row>
    <row r="700" spans="1:9" x14ac:dyDescent="0.2">
      <c r="E700" s="12" t="s">
        <v>571</v>
      </c>
      <c r="G700" s="140">
        <v>10104040</v>
      </c>
      <c r="I700" s="14">
        <v>5500</v>
      </c>
    </row>
    <row r="701" spans="1:9" x14ac:dyDescent="0.2">
      <c r="F701" s="12" t="s">
        <v>2011</v>
      </c>
    </row>
    <row r="703" spans="1:9" x14ac:dyDescent="0.2">
      <c r="A703" s="12" t="s">
        <v>569</v>
      </c>
      <c r="B703" s="12" t="s">
        <v>901</v>
      </c>
      <c r="C703" s="13" t="s">
        <v>2010</v>
      </c>
      <c r="D703" s="12" t="s">
        <v>205</v>
      </c>
      <c r="G703" s="140">
        <v>50201010</v>
      </c>
      <c r="H703" s="14">
        <v>7750</v>
      </c>
    </row>
    <row r="704" spans="1:9" x14ac:dyDescent="0.2">
      <c r="E704" s="12" t="s">
        <v>571</v>
      </c>
      <c r="G704" s="140">
        <v>10104040</v>
      </c>
      <c r="I704" s="14">
        <v>7750</v>
      </c>
    </row>
    <row r="705" spans="1:9" x14ac:dyDescent="0.2">
      <c r="F705" s="12" t="s">
        <v>2009</v>
      </c>
    </row>
    <row r="707" spans="1:9" x14ac:dyDescent="0.2">
      <c r="A707" s="12" t="s">
        <v>569</v>
      </c>
      <c r="B707" s="12" t="s">
        <v>901</v>
      </c>
      <c r="C707" s="13" t="s">
        <v>2008</v>
      </c>
      <c r="D707" s="12" t="s">
        <v>151</v>
      </c>
      <c r="G707" s="140">
        <v>29999990</v>
      </c>
      <c r="H707" s="14">
        <v>3458.34</v>
      </c>
    </row>
    <row r="708" spans="1:9" x14ac:dyDescent="0.2">
      <c r="E708" s="12" t="s">
        <v>571</v>
      </c>
      <c r="G708" s="140">
        <v>10104040</v>
      </c>
      <c r="I708" s="14">
        <v>3458.34</v>
      </c>
    </row>
    <row r="709" spans="1:9" x14ac:dyDescent="0.2">
      <c r="F709" s="12" t="s">
        <v>2007</v>
      </c>
    </row>
    <row r="711" spans="1:9" x14ac:dyDescent="0.2">
      <c r="A711" s="12" t="s">
        <v>569</v>
      </c>
      <c r="B711" s="12" t="s">
        <v>901</v>
      </c>
      <c r="C711" s="13" t="s">
        <v>2006</v>
      </c>
      <c r="D711" s="12" t="s">
        <v>45</v>
      </c>
      <c r="G711" s="140">
        <v>10399990</v>
      </c>
      <c r="H711" s="14">
        <v>20925</v>
      </c>
    </row>
    <row r="712" spans="1:9" x14ac:dyDescent="0.2">
      <c r="E712" s="12" t="s">
        <v>571</v>
      </c>
      <c r="G712" s="140">
        <v>10104040</v>
      </c>
      <c r="I712" s="14">
        <v>19804.02</v>
      </c>
    </row>
    <row r="713" spans="1:9" x14ac:dyDescent="0.2">
      <c r="E713" s="12" t="s">
        <v>125</v>
      </c>
      <c r="G713" s="140">
        <v>20201010</v>
      </c>
      <c r="I713" s="14">
        <v>1120.98</v>
      </c>
    </row>
    <row r="714" spans="1:9" x14ac:dyDescent="0.2">
      <c r="F714" s="12" t="s">
        <v>2005</v>
      </c>
    </row>
    <row r="716" spans="1:9" x14ac:dyDescent="0.2">
      <c r="A716" s="12" t="s">
        <v>569</v>
      </c>
      <c r="B716" s="12" t="s">
        <v>901</v>
      </c>
      <c r="C716" s="13" t="s">
        <v>2004</v>
      </c>
      <c r="D716" s="12" t="s">
        <v>264</v>
      </c>
      <c r="G716" s="140">
        <v>50214990</v>
      </c>
      <c r="H716" s="14">
        <v>50000</v>
      </c>
    </row>
    <row r="717" spans="1:9" x14ac:dyDescent="0.2">
      <c r="E717" s="12" t="s">
        <v>571</v>
      </c>
      <c r="G717" s="140">
        <v>10104040</v>
      </c>
      <c r="I717" s="14">
        <v>50000</v>
      </c>
    </row>
    <row r="718" spans="1:9" x14ac:dyDescent="0.2">
      <c r="F718" s="12" t="s">
        <v>2003</v>
      </c>
    </row>
    <row r="720" spans="1:9" x14ac:dyDescent="0.2">
      <c r="A720" s="12" t="s">
        <v>569</v>
      </c>
      <c r="B720" s="12" t="s">
        <v>901</v>
      </c>
      <c r="C720" s="13" t="s">
        <v>2002</v>
      </c>
      <c r="D720" s="12" t="s">
        <v>264</v>
      </c>
      <c r="G720" s="140">
        <v>50214990</v>
      </c>
      <c r="H720" s="14">
        <v>25000</v>
      </c>
    </row>
    <row r="721" spans="1:9" x14ac:dyDescent="0.2">
      <c r="E721" s="12" t="s">
        <v>571</v>
      </c>
      <c r="G721" s="140">
        <v>10104040</v>
      </c>
      <c r="I721" s="14">
        <v>25000</v>
      </c>
    </row>
    <row r="722" spans="1:9" x14ac:dyDescent="0.2">
      <c r="F722" s="12" t="s">
        <v>2001</v>
      </c>
    </row>
    <row r="724" spans="1:9" x14ac:dyDescent="0.2">
      <c r="A724" s="12" t="s">
        <v>569</v>
      </c>
      <c r="B724" s="12" t="s">
        <v>901</v>
      </c>
      <c r="C724" s="13" t="s">
        <v>2000</v>
      </c>
      <c r="D724" s="12" t="s">
        <v>151</v>
      </c>
      <c r="G724" s="140">
        <v>29999990</v>
      </c>
      <c r="H724" s="14">
        <v>32500</v>
      </c>
    </row>
    <row r="725" spans="1:9" x14ac:dyDescent="0.2">
      <c r="E725" s="12" t="s">
        <v>571</v>
      </c>
      <c r="G725" s="140">
        <v>10104040</v>
      </c>
      <c r="I725" s="14">
        <v>32500</v>
      </c>
    </row>
    <row r="726" spans="1:9" x14ac:dyDescent="0.2">
      <c r="F726" s="12" t="s">
        <v>1999</v>
      </c>
    </row>
    <row r="728" spans="1:9" x14ac:dyDescent="0.2">
      <c r="A728" s="12" t="s">
        <v>569</v>
      </c>
      <c r="B728" s="12" t="s">
        <v>901</v>
      </c>
      <c r="C728" s="13" t="s">
        <v>1998</v>
      </c>
      <c r="D728" s="12" t="s">
        <v>109</v>
      </c>
      <c r="G728" s="140">
        <v>19901030</v>
      </c>
      <c r="H728" s="14">
        <v>2000000</v>
      </c>
    </row>
    <row r="729" spans="1:9" x14ac:dyDescent="0.2">
      <c r="E729" s="12" t="s">
        <v>571</v>
      </c>
      <c r="G729" s="140">
        <v>10104040</v>
      </c>
      <c r="I729" s="14">
        <v>2000000</v>
      </c>
    </row>
    <row r="730" spans="1:9" x14ac:dyDescent="0.2">
      <c r="F730" s="12" t="s">
        <v>1997</v>
      </c>
    </row>
    <row r="732" spans="1:9" x14ac:dyDescent="0.2">
      <c r="A732" s="12" t="s">
        <v>569</v>
      </c>
      <c r="B732" s="12" t="s">
        <v>901</v>
      </c>
      <c r="C732" s="13" t="s">
        <v>1996</v>
      </c>
      <c r="D732" s="12" t="s">
        <v>109</v>
      </c>
      <c r="G732" s="140">
        <v>19901030</v>
      </c>
      <c r="H732" s="14">
        <v>1241000</v>
      </c>
    </row>
    <row r="733" spans="1:9" x14ac:dyDescent="0.2">
      <c r="E733" s="12" t="s">
        <v>571</v>
      </c>
      <c r="G733" s="140">
        <v>10104040</v>
      </c>
      <c r="I733" s="14">
        <v>1241000</v>
      </c>
    </row>
    <row r="734" spans="1:9" x14ac:dyDescent="0.2">
      <c r="F734" s="12" t="s">
        <v>1995</v>
      </c>
    </row>
    <row r="736" spans="1:9" x14ac:dyDescent="0.2">
      <c r="A736" s="12" t="s">
        <v>569</v>
      </c>
      <c r="B736" s="12" t="s">
        <v>901</v>
      </c>
      <c r="C736" s="13" t="s">
        <v>1994</v>
      </c>
      <c r="D736" s="12" t="s">
        <v>109</v>
      </c>
      <c r="G736" s="140">
        <v>19901030</v>
      </c>
      <c r="H736" s="14">
        <v>900000</v>
      </c>
    </row>
    <row r="737" spans="1:9" x14ac:dyDescent="0.2">
      <c r="E737" s="12" t="s">
        <v>571</v>
      </c>
      <c r="G737" s="140">
        <v>10104040</v>
      </c>
      <c r="I737" s="14">
        <v>900000</v>
      </c>
    </row>
    <row r="738" spans="1:9" x14ac:dyDescent="0.2">
      <c r="F738" s="12" t="s">
        <v>1993</v>
      </c>
    </row>
    <row r="740" spans="1:9" x14ac:dyDescent="0.2">
      <c r="A740" s="12" t="s">
        <v>569</v>
      </c>
      <c r="B740" s="12" t="s">
        <v>901</v>
      </c>
      <c r="C740" s="13" t="s">
        <v>1992</v>
      </c>
      <c r="D740" s="12" t="s">
        <v>109</v>
      </c>
      <c r="G740" s="140">
        <v>19901030</v>
      </c>
      <c r="H740" s="14">
        <v>489000</v>
      </c>
    </row>
    <row r="741" spans="1:9" x14ac:dyDescent="0.2">
      <c r="E741" s="12" t="s">
        <v>571</v>
      </c>
      <c r="G741" s="140">
        <v>10104040</v>
      </c>
      <c r="I741" s="14">
        <v>489000</v>
      </c>
    </row>
    <row r="742" spans="1:9" x14ac:dyDescent="0.2">
      <c r="F742" s="12" t="s">
        <v>1991</v>
      </c>
    </row>
    <row r="744" spans="1:9" x14ac:dyDescent="0.2">
      <c r="A744" s="12" t="s">
        <v>569</v>
      </c>
      <c r="B744" s="12" t="s">
        <v>901</v>
      </c>
      <c r="C744" s="13" t="s">
        <v>1990</v>
      </c>
      <c r="D744" s="12" t="s">
        <v>109</v>
      </c>
      <c r="G744" s="140">
        <v>19901030</v>
      </c>
      <c r="H744" s="14">
        <v>1151500</v>
      </c>
    </row>
    <row r="745" spans="1:9" x14ac:dyDescent="0.2">
      <c r="E745" s="12" t="s">
        <v>571</v>
      </c>
      <c r="G745" s="140">
        <v>10104040</v>
      </c>
      <c r="I745" s="14">
        <v>1151500</v>
      </c>
    </row>
    <row r="746" spans="1:9" x14ac:dyDescent="0.2">
      <c r="F746" s="12" t="s">
        <v>1989</v>
      </c>
    </row>
    <row r="748" spans="1:9" x14ac:dyDescent="0.2">
      <c r="A748" s="12" t="s">
        <v>569</v>
      </c>
      <c r="B748" s="12" t="s">
        <v>901</v>
      </c>
      <c r="C748" s="13" t="s">
        <v>1988</v>
      </c>
      <c r="D748" s="12" t="s">
        <v>109</v>
      </c>
      <c r="G748" s="140">
        <v>19901030</v>
      </c>
      <c r="H748" s="14">
        <v>1123500</v>
      </c>
    </row>
    <row r="749" spans="1:9" x14ac:dyDescent="0.2">
      <c r="E749" s="12" t="s">
        <v>571</v>
      </c>
      <c r="G749" s="140">
        <v>10104040</v>
      </c>
      <c r="I749" s="14">
        <v>1123500</v>
      </c>
    </row>
    <row r="750" spans="1:9" x14ac:dyDescent="0.2">
      <c r="F750" s="12" t="s">
        <v>1987</v>
      </c>
    </row>
    <row r="752" spans="1:9" x14ac:dyDescent="0.2">
      <c r="A752" s="12" t="s">
        <v>569</v>
      </c>
      <c r="B752" s="12" t="s">
        <v>901</v>
      </c>
      <c r="C752" s="13" t="s">
        <v>1986</v>
      </c>
      <c r="D752" s="12" t="s">
        <v>109</v>
      </c>
      <c r="G752" s="140">
        <v>19901030</v>
      </c>
      <c r="H752" s="14">
        <v>1184000</v>
      </c>
    </row>
    <row r="753" spans="1:9" x14ac:dyDescent="0.2">
      <c r="E753" s="12" t="s">
        <v>571</v>
      </c>
      <c r="G753" s="140">
        <v>10104040</v>
      </c>
      <c r="I753" s="14">
        <v>1184000</v>
      </c>
    </row>
    <row r="754" spans="1:9" x14ac:dyDescent="0.2">
      <c r="F754" s="12" t="s">
        <v>1985</v>
      </c>
    </row>
    <row r="756" spans="1:9" x14ac:dyDescent="0.2">
      <c r="A756" s="12" t="s">
        <v>569</v>
      </c>
      <c r="B756" s="12" t="s">
        <v>901</v>
      </c>
      <c r="C756" s="13" t="s">
        <v>1984</v>
      </c>
      <c r="D756" s="12" t="s">
        <v>109</v>
      </c>
      <c r="G756" s="140">
        <v>19901030</v>
      </c>
      <c r="H756" s="14">
        <v>1493000</v>
      </c>
    </row>
    <row r="757" spans="1:9" x14ac:dyDescent="0.2">
      <c r="E757" s="12" t="s">
        <v>571</v>
      </c>
      <c r="G757" s="140">
        <v>10104040</v>
      </c>
      <c r="I757" s="14">
        <v>1493000</v>
      </c>
    </row>
    <row r="758" spans="1:9" x14ac:dyDescent="0.2">
      <c r="F758" s="12" t="s">
        <v>1983</v>
      </c>
    </row>
    <row r="760" spans="1:9" x14ac:dyDescent="0.2">
      <c r="A760" s="12" t="s">
        <v>569</v>
      </c>
      <c r="B760" s="12" t="s">
        <v>901</v>
      </c>
      <c r="C760" s="13" t="s">
        <v>1982</v>
      </c>
      <c r="D760" s="12" t="s">
        <v>109</v>
      </c>
      <c r="G760" s="140">
        <v>19901030</v>
      </c>
      <c r="H760" s="14">
        <v>1218000</v>
      </c>
    </row>
    <row r="761" spans="1:9" x14ac:dyDescent="0.2">
      <c r="E761" s="12" t="s">
        <v>571</v>
      </c>
      <c r="G761" s="140">
        <v>10104040</v>
      </c>
      <c r="I761" s="14">
        <v>1218000</v>
      </c>
    </row>
    <row r="762" spans="1:9" x14ac:dyDescent="0.2">
      <c r="F762" s="12" t="s">
        <v>1981</v>
      </c>
    </row>
    <row r="764" spans="1:9" x14ac:dyDescent="0.2">
      <c r="A764" s="12" t="s">
        <v>569</v>
      </c>
      <c r="B764" s="12" t="s">
        <v>901</v>
      </c>
      <c r="C764" s="13" t="s">
        <v>1980</v>
      </c>
      <c r="D764" s="12" t="s">
        <v>109</v>
      </c>
      <c r="G764" s="140">
        <v>19901030</v>
      </c>
      <c r="H764" s="14">
        <v>1278000</v>
      </c>
    </row>
    <row r="765" spans="1:9" x14ac:dyDescent="0.2">
      <c r="E765" s="12" t="s">
        <v>571</v>
      </c>
      <c r="G765" s="140">
        <v>10104040</v>
      </c>
      <c r="I765" s="14">
        <v>1278000</v>
      </c>
    </row>
    <row r="766" spans="1:9" x14ac:dyDescent="0.2">
      <c r="F766" s="12" t="s">
        <v>1979</v>
      </c>
    </row>
    <row r="768" spans="1:9" x14ac:dyDescent="0.2">
      <c r="A768" s="12" t="s">
        <v>569</v>
      </c>
      <c r="B768" s="12" t="s">
        <v>901</v>
      </c>
      <c r="C768" s="13" t="s">
        <v>1978</v>
      </c>
      <c r="D768" s="12" t="s">
        <v>109</v>
      </c>
      <c r="G768" s="140">
        <v>19901030</v>
      </c>
      <c r="H768" s="14">
        <v>1121000</v>
      </c>
    </row>
    <row r="769" spans="1:9" x14ac:dyDescent="0.2">
      <c r="E769" s="12" t="s">
        <v>571</v>
      </c>
      <c r="G769" s="140">
        <v>10104040</v>
      </c>
      <c r="I769" s="14">
        <v>1121000</v>
      </c>
    </row>
    <row r="770" spans="1:9" x14ac:dyDescent="0.2">
      <c r="F770" s="12" t="s">
        <v>1977</v>
      </c>
    </row>
    <row r="772" spans="1:9" x14ac:dyDescent="0.2">
      <c r="A772" s="12" t="s">
        <v>569</v>
      </c>
      <c r="B772" s="12" t="s">
        <v>901</v>
      </c>
      <c r="C772" s="13" t="s">
        <v>1976</v>
      </c>
      <c r="D772" s="12" t="s">
        <v>109</v>
      </c>
      <c r="G772" s="140">
        <v>19901030</v>
      </c>
      <c r="H772" s="14">
        <v>1055500</v>
      </c>
    </row>
    <row r="773" spans="1:9" x14ac:dyDescent="0.2">
      <c r="E773" s="12" t="s">
        <v>571</v>
      </c>
      <c r="G773" s="140">
        <v>10104040</v>
      </c>
      <c r="I773" s="14">
        <v>1055500</v>
      </c>
    </row>
    <row r="774" spans="1:9" x14ac:dyDescent="0.2">
      <c r="F774" s="12" t="s">
        <v>1975</v>
      </c>
    </row>
    <row r="776" spans="1:9" x14ac:dyDescent="0.2">
      <c r="A776" s="12" t="s">
        <v>569</v>
      </c>
      <c r="B776" s="12" t="s">
        <v>901</v>
      </c>
      <c r="C776" s="13" t="s">
        <v>1974</v>
      </c>
      <c r="D776" s="12" t="s">
        <v>236</v>
      </c>
      <c r="G776" s="140">
        <v>50204020</v>
      </c>
      <c r="H776" s="14">
        <v>1762.03</v>
      </c>
    </row>
    <row r="777" spans="1:9" x14ac:dyDescent="0.2">
      <c r="E777" s="12" t="s">
        <v>571</v>
      </c>
      <c r="G777" s="140">
        <v>10104040</v>
      </c>
      <c r="I777" s="14">
        <v>1747.59</v>
      </c>
    </row>
    <row r="778" spans="1:9" x14ac:dyDescent="0.2">
      <c r="E778" s="12" t="s">
        <v>125</v>
      </c>
      <c r="G778" s="140">
        <v>20201010</v>
      </c>
      <c r="I778" s="14">
        <v>14.44</v>
      </c>
    </row>
    <row r="779" spans="1:9" x14ac:dyDescent="0.2">
      <c r="F779" s="12" t="s">
        <v>1973</v>
      </c>
    </row>
    <row r="781" spans="1:9" x14ac:dyDescent="0.2">
      <c r="A781" s="12" t="s">
        <v>569</v>
      </c>
      <c r="B781" s="12" t="s">
        <v>901</v>
      </c>
      <c r="C781" s="13" t="s">
        <v>1972</v>
      </c>
      <c r="D781" s="12" t="s">
        <v>236</v>
      </c>
      <c r="G781" s="140">
        <v>50204020</v>
      </c>
      <c r="H781" s="14">
        <v>119.34</v>
      </c>
    </row>
    <row r="782" spans="1:9" x14ac:dyDescent="0.2">
      <c r="E782" s="12" t="s">
        <v>571</v>
      </c>
      <c r="G782" s="140">
        <v>10104040</v>
      </c>
      <c r="I782" s="14">
        <v>113.66</v>
      </c>
    </row>
    <row r="783" spans="1:9" x14ac:dyDescent="0.2">
      <c r="E783" s="12" t="s">
        <v>125</v>
      </c>
      <c r="G783" s="140">
        <v>20201010</v>
      </c>
      <c r="I783" s="14">
        <v>5.68</v>
      </c>
    </row>
    <row r="784" spans="1:9" x14ac:dyDescent="0.2">
      <c r="F784" s="12" t="s">
        <v>1971</v>
      </c>
    </row>
    <row r="786" spans="1:9" x14ac:dyDescent="0.2">
      <c r="A786" s="12" t="s">
        <v>569</v>
      </c>
      <c r="B786" s="12" t="s">
        <v>901</v>
      </c>
      <c r="C786" s="13" t="s">
        <v>1970</v>
      </c>
      <c r="D786" s="12" t="s">
        <v>236</v>
      </c>
      <c r="G786" s="140">
        <v>50204020</v>
      </c>
      <c r="H786" s="14">
        <v>353435.91</v>
      </c>
    </row>
    <row r="787" spans="1:9" x14ac:dyDescent="0.2">
      <c r="E787" s="12" t="s">
        <v>571</v>
      </c>
      <c r="G787" s="140">
        <v>10104040</v>
      </c>
      <c r="I787" s="14">
        <v>350897.11</v>
      </c>
    </row>
    <row r="788" spans="1:9" x14ac:dyDescent="0.2">
      <c r="E788" s="12" t="s">
        <v>125</v>
      </c>
      <c r="G788" s="140">
        <v>20201010</v>
      </c>
      <c r="I788" s="14">
        <v>2538.8000000000002</v>
      </c>
    </row>
    <row r="789" spans="1:9" x14ac:dyDescent="0.2">
      <c r="F789" s="12" t="s">
        <v>1969</v>
      </c>
    </row>
    <row r="791" spans="1:9" x14ac:dyDescent="0.2">
      <c r="A791" s="12" t="s">
        <v>569</v>
      </c>
      <c r="B791" s="12" t="s">
        <v>901</v>
      </c>
      <c r="C791" s="13" t="s">
        <v>1968</v>
      </c>
      <c r="D791" s="12" t="s">
        <v>109</v>
      </c>
      <c r="G791" s="140">
        <v>19901030</v>
      </c>
      <c r="H791" s="14">
        <v>1215500</v>
      </c>
    </row>
    <row r="792" spans="1:9" x14ac:dyDescent="0.2">
      <c r="E792" s="12" t="s">
        <v>571</v>
      </c>
      <c r="G792" s="140">
        <v>10104040</v>
      </c>
      <c r="I792" s="14">
        <v>1215500</v>
      </c>
    </row>
    <row r="793" spans="1:9" x14ac:dyDescent="0.2">
      <c r="F793" s="12" t="s">
        <v>1967</v>
      </c>
    </row>
    <row r="795" spans="1:9" x14ac:dyDescent="0.2">
      <c r="A795" s="12" t="s">
        <v>569</v>
      </c>
      <c r="B795" s="12" t="s">
        <v>901</v>
      </c>
      <c r="C795" s="13" t="s">
        <v>1966</v>
      </c>
      <c r="D795" s="12" t="s">
        <v>109</v>
      </c>
      <c r="G795" s="140">
        <v>19901030</v>
      </c>
      <c r="H795" s="14">
        <v>2225000</v>
      </c>
    </row>
    <row r="796" spans="1:9" x14ac:dyDescent="0.2">
      <c r="E796" s="12" t="s">
        <v>571</v>
      </c>
      <c r="G796" s="140">
        <v>10104040</v>
      </c>
      <c r="I796" s="14">
        <v>2225000</v>
      </c>
    </row>
    <row r="797" spans="1:9" x14ac:dyDescent="0.2">
      <c r="F797" s="12" t="s">
        <v>1965</v>
      </c>
    </row>
    <row r="799" spans="1:9" x14ac:dyDescent="0.2">
      <c r="A799" s="12" t="s">
        <v>569</v>
      </c>
      <c r="B799" s="12" t="s">
        <v>901</v>
      </c>
      <c r="C799" s="13" t="s">
        <v>1964</v>
      </c>
      <c r="D799" s="12" t="s">
        <v>109</v>
      </c>
      <c r="G799" s="140">
        <v>19901030</v>
      </c>
      <c r="H799" s="14">
        <v>1055500</v>
      </c>
    </row>
    <row r="800" spans="1:9" x14ac:dyDescent="0.2">
      <c r="E800" s="12" t="s">
        <v>571</v>
      </c>
      <c r="G800" s="140">
        <v>10104040</v>
      </c>
      <c r="I800" s="14">
        <v>1055500</v>
      </c>
    </row>
    <row r="801" spans="1:9" x14ac:dyDescent="0.2">
      <c r="F801" s="12" t="s">
        <v>1963</v>
      </c>
    </row>
    <row r="803" spans="1:9" x14ac:dyDescent="0.2">
      <c r="A803" s="12" t="s">
        <v>569</v>
      </c>
      <c r="B803" s="12" t="s">
        <v>901</v>
      </c>
      <c r="C803" s="13" t="s">
        <v>1962</v>
      </c>
      <c r="D803" s="12" t="s">
        <v>109</v>
      </c>
      <c r="G803" s="140">
        <v>19901030</v>
      </c>
      <c r="H803" s="14">
        <v>1203000</v>
      </c>
    </row>
    <row r="804" spans="1:9" x14ac:dyDescent="0.2">
      <c r="E804" s="12" t="s">
        <v>571</v>
      </c>
      <c r="G804" s="140">
        <v>10104040</v>
      </c>
      <c r="I804" s="14">
        <v>1203000</v>
      </c>
    </row>
    <row r="805" spans="1:9" x14ac:dyDescent="0.2">
      <c r="F805" s="12" t="s">
        <v>1961</v>
      </c>
    </row>
    <row r="807" spans="1:9" x14ac:dyDescent="0.2">
      <c r="A807" s="12" t="s">
        <v>569</v>
      </c>
      <c r="B807" s="12" t="s">
        <v>901</v>
      </c>
      <c r="C807" s="13" t="s">
        <v>1960</v>
      </c>
      <c r="D807" s="12" t="s">
        <v>109</v>
      </c>
      <c r="G807" s="140">
        <v>19901030</v>
      </c>
      <c r="H807" s="14">
        <v>3054500</v>
      </c>
    </row>
    <row r="808" spans="1:9" x14ac:dyDescent="0.2">
      <c r="E808" s="12" t="s">
        <v>571</v>
      </c>
      <c r="G808" s="140">
        <v>10104040</v>
      </c>
      <c r="I808" s="14">
        <v>3054500</v>
      </c>
    </row>
    <row r="809" spans="1:9" x14ac:dyDescent="0.2">
      <c r="F809" s="12" t="s">
        <v>1959</v>
      </c>
    </row>
    <row r="811" spans="1:9" x14ac:dyDescent="0.2">
      <c r="A811" s="12" t="s">
        <v>569</v>
      </c>
      <c r="B811" s="12" t="s">
        <v>901</v>
      </c>
      <c r="C811" s="13" t="s">
        <v>1958</v>
      </c>
      <c r="D811" s="12" t="s">
        <v>109</v>
      </c>
      <c r="G811" s="140">
        <v>19901030</v>
      </c>
      <c r="H811" s="14">
        <v>5043300</v>
      </c>
    </row>
    <row r="812" spans="1:9" x14ac:dyDescent="0.2">
      <c r="E812" s="12" t="s">
        <v>571</v>
      </c>
      <c r="G812" s="140">
        <v>10104040</v>
      </c>
      <c r="I812" s="14">
        <v>5043300</v>
      </c>
    </row>
    <row r="813" spans="1:9" x14ac:dyDescent="0.2">
      <c r="F813" s="12" t="s">
        <v>1957</v>
      </c>
    </row>
    <row r="815" spans="1:9" x14ac:dyDescent="0.2">
      <c r="A815" s="12" t="s">
        <v>569</v>
      </c>
      <c r="B815" s="12" t="s">
        <v>901</v>
      </c>
      <c r="C815" s="13" t="s">
        <v>1956</v>
      </c>
      <c r="D815" s="12" t="s">
        <v>109</v>
      </c>
      <c r="G815" s="140">
        <v>19901030</v>
      </c>
      <c r="H815" s="14">
        <v>4877000</v>
      </c>
    </row>
    <row r="816" spans="1:9" x14ac:dyDescent="0.2">
      <c r="E816" s="12" t="s">
        <v>571</v>
      </c>
      <c r="G816" s="140">
        <v>10104040</v>
      </c>
      <c r="I816" s="14">
        <v>4877000</v>
      </c>
    </row>
    <row r="817" spans="1:9" x14ac:dyDescent="0.2">
      <c r="F817" s="12" t="s">
        <v>1955</v>
      </c>
    </row>
    <row r="819" spans="1:9" x14ac:dyDescent="0.2">
      <c r="A819" s="12" t="s">
        <v>569</v>
      </c>
      <c r="B819" s="12" t="s">
        <v>901</v>
      </c>
      <c r="C819" s="13" t="s">
        <v>1954</v>
      </c>
      <c r="D819" s="12" t="s">
        <v>109</v>
      </c>
      <c r="G819" s="140">
        <v>19901030</v>
      </c>
      <c r="H819" s="14">
        <v>1546100</v>
      </c>
    </row>
    <row r="820" spans="1:9" x14ac:dyDescent="0.2">
      <c r="E820" s="12" t="s">
        <v>571</v>
      </c>
      <c r="G820" s="140">
        <v>10104040</v>
      </c>
      <c r="I820" s="14">
        <v>1546100</v>
      </c>
    </row>
    <row r="821" spans="1:9" x14ac:dyDescent="0.2">
      <c r="F821" s="12" t="s">
        <v>1953</v>
      </c>
    </row>
    <row r="823" spans="1:9" x14ac:dyDescent="0.2">
      <c r="A823" s="12" t="s">
        <v>569</v>
      </c>
      <c r="B823" s="12" t="s">
        <v>901</v>
      </c>
      <c r="C823" s="13" t="s">
        <v>1952</v>
      </c>
      <c r="D823" s="12" t="s">
        <v>109</v>
      </c>
      <c r="G823" s="140">
        <v>19901030</v>
      </c>
      <c r="H823" s="14">
        <v>945500</v>
      </c>
    </row>
    <row r="824" spans="1:9" x14ac:dyDescent="0.2">
      <c r="E824" s="12" t="s">
        <v>571</v>
      </c>
      <c r="G824" s="140">
        <v>10104040</v>
      </c>
      <c r="I824" s="14">
        <v>945500</v>
      </c>
    </row>
    <row r="825" spans="1:9" x14ac:dyDescent="0.2">
      <c r="F825" s="12" t="s">
        <v>1951</v>
      </c>
    </row>
    <row r="827" spans="1:9" x14ac:dyDescent="0.2">
      <c r="A827" s="12" t="s">
        <v>569</v>
      </c>
      <c r="B827" s="12" t="s">
        <v>901</v>
      </c>
      <c r="C827" s="13" t="s">
        <v>1950</v>
      </c>
      <c r="D827" s="12" t="s">
        <v>109</v>
      </c>
      <c r="G827" s="140">
        <v>19901030</v>
      </c>
      <c r="H827" s="14">
        <v>7516515</v>
      </c>
    </row>
    <row r="828" spans="1:9" x14ac:dyDescent="0.2">
      <c r="E828" s="12" t="s">
        <v>571</v>
      </c>
      <c r="G828" s="140">
        <v>10104040</v>
      </c>
      <c r="I828" s="14">
        <v>7516515</v>
      </c>
    </row>
    <row r="829" spans="1:9" x14ac:dyDescent="0.2">
      <c r="F829" s="12" t="s">
        <v>1949</v>
      </c>
    </row>
    <row r="831" spans="1:9" x14ac:dyDescent="0.2">
      <c r="A831" s="12" t="s">
        <v>569</v>
      </c>
      <c r="B831" s="12" t="s">
        <v>901</v>
      </c>
      <c r="C831" s="13" t="s">
        <v>1948</v>
      </c>
      <c r="D831" s="12" t="s">
        <v>245</v>
      </c>
      <c r="G831" s="140">
        <v>50205040</v>
      </c>
      <c r="H831" s="14">
        <v>7485</v>
      </c>
    </row>
    <row r="832" spans="1:9" x14ac:dyDescent="0.2">
      <c r="E832" s="12" t="s">
        <v>571</v>
      </c>
      <c r="G832" s="140">
        <v>10104040</v>
      </c>
      <c r="I832" s="14">
        <v>7017.19</v>
      </c>
    </row>
    <row r="833" spans="1:9" x14ac:dyDescent="0.2">
      <c r="E833" s="12" t="s">
        <v>125</v>
      </c>
      <c r="G833" s="140">
        <v>20201010</v>
      </c>
      <c r="I833" s="14">
        <v>467.81</v>
      </c>
    </row>
    <row r="834" spans="1:9" x14ac:dyDescent="0.2">
      <c r="F834" s="12" t="s">
        <v>1947</v>
      </c>
    </row>
    <row r="836" spans="1:9" x14ac:dyDescent="0.2">
      <c r="A836" s="12" t="s">
        <v>569</v>
      </c>
      <c r="B836" s="12" t="s">
        <v>901</v>
      </c>
      <c r="C836" s="13" t="s">
        <v>1946</v>
      </c>
      <c r="D836" s="12" t="s">
        <v>234</v>
      </c>
      <c r="G836" s="140">
        <v>50204010</v>
      </c>
      <c r="H836" s="14">
        <v>8805.76</v>
      </c>
    </row>
    <row r="837" spans="1:9" x14ac:dyDescent="0.2">
      <c r="E837" s="12" t="s">
        <v>571</v>
      </c>
      <c r="G837" s="140">
        <v>10104040</v>
      </c>
      <c r="I837" s="14">
        <v>8453.5300000000007</v>
      </c>
    </row>
    <row r="838" spans="1:9" x14ac:dyDescent="0.2">
      <c r="E838" s="12" t="s">
        <v>125</v>
      </c>
      <c r="G838" s="140">
        <v>20201010</v>
      </c>
      <c r="I838" s="14">
        <v>352.23</v>
      </c>
    </row>
    <row r="839" spans="1:9" x14ac:dyDescent="0.2">
      <c r="F839" s="12" t="s">
        <v>1945</v>
      </c>
    </row>
    <row r="841" spans="1:9" x14ac:dyDescent="0.2">
      <c r="A841" s="12" t="s">
        <v>569</v>
      </c>
      <c r="B841" s="12" t="s">
        <v>901</v>
      </c>
      <c r="C841" s="13" t="s">
        <v>1944</v>
      </c>
      <c r="D841" s="12" t="s">
        <v>234</v>
      </c>
      <c r="G841" s="140">
        <v>50204010</v>
      </c>
      <c r="H841" s="14">
        <v>509.6</v>
      </c>
    </row>
    <row r="842" spans="1:9" x14ac:dyDescent="0.2">
      <c r="E842" s="12" t="s">
        <v>571</v>
      </c>
      <c r="G842" s="140">
        <v>10104040</v>
      </c>
      <c r="I842" s="14">
        <v>489.22</v>
      </c>
    </row>
    <row r="843" spans="1:9" x14ac:dyDescent="0.2">
      <c r="E843" s="12" t="s">
        <v>125</v>
      </c>
      <c r="G843" s="140">
        <v>20201010</v>
      </c>
      <c r="I843" s="14">
        <v>20.38</v>
      </c>
    </row>
    <row r="844" spans="1:9" x14ac:dyDescent="0.2">
      <c r="F844" s="12" t="s">
        <v>1943</v>
      </c>
    </row>
    <row r="846" spans="1:9" x14ac:dyDescent="0.2">
      <c r="A846" s="12" t="s">
        <v>569</v>
      </c>
      <c r="B846" s="12" t="s">
        <v>901</v>
      </c>
      <c r="C846" s="13" t="s">
        <v>1942</v>
      </c>
      <c r="D846" s="12" t="s">
        <v>234</v>
      </c>
      <c r="G846" s="140">
        <v>50204010</v>
      </c>
      <c r="H846" s="14">
        <v>16091.96</v>
      </c>
    </row>
    <row r="847" spans="1:9" x14ac:dyDescent="0.2">
      <c r="E847" s="12" t="s">
        <v>571</v>
      </c>
      <c r="G847" s="140">
        <v>10104040</v>
      </c>
      <c r="I847" s="14">
        <v>15448.28</v>
      </c>
    </row>
    <row r="848" spans="1:9" x14ac:dyDescent="0.2">
      <c r="E848" s="12" t="s">
        <v>125</v>
      </c>
      <c r="G848" s="140">
        <v>20201010</v>
      </c>
      <c r="I848" s="14">
        <v>643.67999999999995</v>
      </c>
    </row>
    <row r="849" spans="1:9" x14ac:dyDescent="0.2">
      <c r="F849" s="12" t="s">
        <v>1941</v>
      </c>
    </row>
    <row r="851" spans="1:9" x14ac:dyDescent="0.2">
      <c r="A851" s="12" t="s">
        <v>569</v>
      </c>
      <c r="B851" s="12" t="s">
        <v>901</v>
      </c>
      <c r="C851" s="13" t="s">
        <v>1940</v>
      </c>
      <c r="D851" s="12" t="s">
        <v>234</v>
      </c>
      <c r="G851" s="140">
        <v>50204010</v>
      </c>
      <c r="H851" s="14">
        <v>50277.65</v>
      </c>
    </row>
    <row r="852" spans="1:9" x14ac:dyDescent="0.2">
      <c r="E852" s="12" t="s">
        <v>571</v>
      </c>
      <c r="G852" s="140">
        <v>10104040</v>
      </c>
      <c r="I852" s="14">
        <v>48266.54</v>
      </c>
    </row>
    <row r="853" spans="1:9" x14ac:dyDescent="0.2">
      <c r="E853" s="12" t="s">
        <v>125</v>
      </c>
      <c r="G853" s="140">
        <v>20201010</v>
      </c>
      <c r="I853" s="14">
        <v>2011.11</v>
      </c>
    </row>
    <row r="854" spans="1:9" x14ac:dyDescent="0.2">
      <c r="F854" s="12" t="s">
        <v>1939</v>
      </c>
    </row>
    <row r="856" spans="1:9" x14ac:dyDescent="0.2">
      <c r="A856" s="12" t="s">
        <v>569</v>
      </c>
      <c r="B856" s="12" t="s">
        <v>901</v>
      </c>
      <c r="C856" s="13" t="s">
        <v>1938</v>
      </c>
      <c r="D856" s="12" t="s">
        <v>988</v>
      </c>
      <c r="G856" s="140">
        <v>50205020</v>
      </c>
      <c r="H856" s="14">
        <v>1421.9</v>
      </c>
    </row>
    <row r="857" spans="1:9" x14ac:dyDescent="0.2">
      <c r="E857" s="12" t="s">
        <v>571</v>
      </c>
      <c r="G857" s="140">
        <v>10104040</v>
      </c>
      <c r="I857" s="14">
        <v>1333.03</v>
      </c>
    </row>
    <row r="858" spans="1:9" x14ac:dyDescent="0.2">
      <c r="E858" s="12" t="s">
        <v>125</v>
      </c>
      <c r="G858" s="140">
        <v>20201010</v>
      </c>
      <c r="I858" s="14">
        <v>88.87</v>
      </c>
    </row>
    <row r="859" spans="1:9" x14ac:dyDescent="0.2">
      <c r="F859" s="12" t="s">
        <v>1937</v>
      </c>
    </row>
    <row r="861" spans="1:9" x14ac:dyDescent="0.2">
      <c r="A861" s="12" t="s">
        <v>569</v>
      </c>
      <c r="B861" s="12" t="s">
        <v>901</v>
      </c>
      <c r="C861" s="13" t="s">
        <v>1936</v>
      </c>
      <c r="D861" s="12" t="s">
        <v>264</v>
      </c>
      <c r="G861" s="140">
        <v>50214990</v>
      </c>
      <c r="H861" s="14">
        <v>40000</v>
      </c>
    </row>
    <row r="862" spans="1:9" x14ac:dyDescent="0.2">
      <c r="E862" s="12" t="s">
        <v>571</v>
      </c>
      <c r="G862" s="140">
        <v>10104040</v>
      </c>
      <c r="I862" s="14">
        <v>40000</v>
      </c>
    </row>
    <row r="863" spans="1:9" x14ac:dyDescent="0.2">
      <c r="F863" s="12" t="s">
        <v>1935</v>
      </c>
    </row>
    <row r="865" spans="1:9" x14ac:dyDescent="0.2">
      <c r="A865" s="12" t="s">
        <v>569</v>
      </c>
      <c r="B865" s="12" t="s">
        <v>901</v>
      </c>
      <c r="C865" s="13" t="s">
        <v>1934</v>
      </c>
      <c r="D865" s="12" t="s">
        <v>264</v>
      </c>
      <c r="G865" s="140">
        <v>50214990</v>
      </c>
      <c r="H865" s="14">
        <v>50000</v>
      </c>
    </row>
    <row r="866" spans="1:9" x14ac:dyDescent="0.2">
      <c r="E866" s="12" t="s">
        <v>571</v>
      </c>
      <c r="G866" s="140">
        <v>10104040</v>
      </c>
      <c r="I866" s="14">
        <v>50000</v>
      </c>
    </row>
    <row r="867" spans="1:9" x14ac:dyDescent="0.2">
      <c r="F867" s="12" t="s">
        <v>1933</v>
      </c>
    </row>
    <row r="869" spans="1:9" x14ac:dyDescent="0.2">
      <c r="A869" s="12" t="s">
        <v>569</v>
      </c>
      <c r="B869" s="12" t="s">
        <v>901</v>
      </c>
      <c r="C869" s="13" t="s">
        <v>1932</v>
      </c>
      <c r="D869" s="12" t="s">
        <v>214</v>
      </c>
      <c r="G869" s="140">
        <v>50203050</v>
      </c>
      <c r="H869" s="14">
        <v>37280.35</v>
      </c>
    </row>
    <row r="870" spans="1:9" x14ac:dyDescent="0.2">
      <c r="D870" s="12" t="s">
        <v>218</v>
      </c>
      <c r="G870" s="140">
        <v>50203070</v>
      </c>
      <c r="H870" s="14">
        <v>1037.25</v>
      </c>
    </row>
    <row r="871" spans="1:9" x14ac:dyDescent="0.2">
      <c r="D871" s="12" t="s">
        <v>220</v>
      </c>
      <c r="G871" s="140">
        <v>50203080</v>
      </c>
      <c r="H871" s="14">
        <v>3748.41</v>
      </c>
    </row>
    <row r="872" spans="1:9" x14ac:dyDescent="0.2">
      <c r="D872" s="12" t="s">
        <v>232</v>
      </c>
      <c r="G872" s="140">
        <v>50203990</v>
      </c>
      <c r="H872" s="14">
        <v>2613</v>
      </c>
    </row>
    <row r="873" spans="1:9" x14ac:dyDescent="0.2">
      <c r="D873" s="12" t="s">
        <v>264</v>
      </c>
      <c r="G873" s="140">
        <v>50214990</v>
      </c>
      <c r="H873" s="14">
        <v>2160</v>
      </c>
    </row>
    <row r="874" spans="1:9" x14ac:dyDescent="0.2">
      <c r="D874" s="12" t="s">
        <v>680</v>
      </c>
      <c r="G874" s="140">
        <v>50299990</v>
      </c>
      <c r="H874" s="14">
        <v>600</v>
      </c>
    </row>
    <row r="875" spans="1:9" x14ac:dyDescent="0.2">
      <c r="E875" s="12" t="s">
        <v>571</v>
      </c>
      <c r="G875" s="140">
        <v>10104040</v>
      </c>
      <c r="I875" s="14">
        <v>47439.01</v>
      </c>
    </row>
    <row r="876" spans="1:9" x14ac:dyDescent="0.2">
      <c r="F876" s="12" t="s">
        <v>1931</v>
      </c>
    </row>
    <row r="878" spans="1:9" x14ac:dyDescent="0.2">
      <c r="A878" s="12" t="s">
        <v>569</v>
      </c>
      <c r="B878" s="12" t="s">
        <v>901</v>
      </c>
      <c r="C878" s="13" t="s">
        <v>1930</v>
      </c>
      <c r="D878" s="12" t="s">
        <v>111</v>
      </c>
      <c r="G878" s="140">
        <v>19901040</v>
      </c>
      <c r="H878" s="14">
        <v>29191.39</v>
      </c>
    </row>
    <row r="879" spans="1:9" x14ac:dyDescent="0.2">
      <c r="E879" s="12" t="s">
        <v>571</v>
      </c>
      <c r="G879" s="140">
        <v>10104040</v>
      </c>
      <c r="I879" s="14">
        <v>29191.39</v>
      </c>
    </row>
    <row r="880" spans="1:9" x14ac:dyDescent="0.2">
      <c r="F880" s="12" t="s">
        <v>1929</v>
      </c>
    </row>
    <row r="882" spans="1:9" x14ac:dyDescent="0.2">
      <c r="A882" s="12" t="s">
        <v>569</v>
      </c>
      <c r="B882" s="12" t="s">
        <v>1786</v>
      </c>
      <c r="C882" s="13" t="s">
        <v>1928</v>
      </c>
      <c r="D882" s="12" t="s">
        <v>264</v>
      </c>
      <c r="G882" s="140">
        <v>50214990</v>
      </c>
      <c r="H882" s="14">
        <v>120282</v>
      </c>
    </row>
    <row r="883" spans="1:9" x14ac:dyDescent="0.2">
      <c r="E883" s="12" t="s">
        <v>571</v>
      </c>
      <c r="G883" s="140">
        <v>10104040</v>
      </c>
      <c r="I883" s="14">
        <v>112764.38</v>
      </c>
    </row>
    <row r="884" spans="1:9" x14ac:dyDescent="0.2">
      <c r="E884" s="12" t="s">
        <v>125</v>
      </c>
      <c r="G884" s="140">
        <v>20201010</v>
      </c>
      <c r="I884" s="14">
        <v>7517.62</v>
      </c>
    </row>
    <row r="885" spans="1:9" x14ac:dyDescent="0.2">
      <c r="F885" s="12" t="s">
        <v>1927</v>
      </c>
    </row>
    <row r="887" spans="1:9" x14ac:dyDescent="0.2">
      <c r="A887" s="12" t="s">
        <v>569</v>
      </c>
      <c r="B887" s="12" t="s">
        <v>1786</v>
      </c>
      <c r="C887" s="13" t="s">
        <v>1926</v>
      </c>
      <c r="D887" s="12" t="s">
        <v>264</v>
      </c>
      <c r="G887" s="140">
        <v>50214990</v>
      </c>
      <c r="H887" s="14">
        <v>40000</v>
      </c>
    </row>
    <row r="888" spans="1:9" x14ac:dyDescent="0.2">
      <c r="E888" s="12" t="s">
        <v>571</v>
      </c>
      <c r="G888" s="140">
        <v>10104040</v>
      </c>
      <c r="I888" s="14">
        <v>37500</v>
      </c>
    </row>
    <row r="889" spans="1:9" x14ac:dyDescent="0.2">
      <c r="E889" s="12" t="s">
        <v>125</v>
      </c>
      <c r="G889" s="140">
        <v>20201010</v>
      </c>
      <c r="I889" s="14">
        <v>2500</v>
      </c>
    </row>
    <row r="890" spans="1:9" x14ac:dyDescent="0.2">
      <c r="F890" s="12" t="s">
        <v>1925</v>
      </c>
    </row>
    <row r="892" spans="1:9" x14ac:dyDescent="0.2">
      <c r="A892" s="12" t="s">
        <v>569</v>
      </c>
      <c r="B892" s="12" t="s">
        <v>1786</v>
      </c>
      <c r="C892" s="13" t="s">
        <v>1924</v>
      </c>
      <c r="D892" s="12" t="s">
        <v>264</v>
      </c>
      <c r="G892" s="140">
        <v>50214990</v>
      </c>
      <c r="H892" s="14">
        <v>25000</v>
      </c>
    </row>
    <row r="893" spans="1:9" x14ac:dyDescent="0.2">
      <c r="E893" s="12" t="s">
        <v>571</v>
      </c>
      <c r="G893" s="140">
        <v>10104040</v>
      </c>
      <c r="I893" s="14">
        <v>23437.5</v>
      </c>
    </row>
    <row r="894" spans="1:9" x14ac:dyDescent="0.2">
      <c r="E894" s="12" t="s">
        <v>125</v>
      </c>
      <c r="G894" s="140">
        <v>20201010</v>
      </c>
      <c r="I894" s="14">
        <v>1562.5</v>
      </c>
    </row>
    <row r="895" spans="1:9" x14ac:dyDescent="0.2">
      <c r="F895" s="12" t="s">
        <v>1923</v>
      </c>
    </row>
    <row r="897" spans="1:9" x14ac:dyDescent="0.2">
      <c r="A897" s="12" t="s">
        <v>569</v>
      </c>
      <c r="B897" s="12" t="s">
        <v>1786</v>
      </c>
      <c r="C897" s="13" t="s">
        <v>1922</v>
      </c>
      <c r="D897" s="12" t="s">
        <v>264</v>
      </c>
      <c r="G897" s="140">
        <v>50214990</v>
      </c>
      <c r="H897" s="14">
        <v>50000</v>
      </c>
    </row>
    <row r="898" spans="1:9" x14ac:dyDescent="0.2">
      <c r="E898" s="12" t="s">
        <v>571</v>
      </c>
      <c r="G898" s="140">
        <v>10104040</v>
      </c>
      <c r="I898" s="14">
        <v>46875</v>
      </c>
    </row>
    <row r="899" spans="1:9" x14ac:dyDescent="0.2">
      <c r="E899" s="12" t="s">
        <v>125</v>
      </c>
      <c r="G899" s="140">
        <v>20201010</v>
      </c>
      <c r="I899" s="14">
        <v>3125</v>
      </c>
    </row>
    <row r="900" spans="1:9" x14ac:dyDescent="0.2">
      <c r="F900" s="12" t="s">
        <v>1921</v>
      </c>
    </row>
    <row r="902" spans="1:9" x14ac:dyDescent="0.2">
      <c r="A902" s="12" t="s">
        <v>569</v>
      </c>
      <c r="B902" s="12" t="s">
        <v>1786</v>
      </c>
      <c r="C902" s="13" t="s">
        <v>1920</v>
      </c>
      <c r="D902" s="12" t="s">
        <v>264</v>
      </c>
      <c r="G902" s="140">
        <v>50214990</v>
      </c>
      <c r="H902" s="14">
        <v>50000</v>
      </c>
    </row>
    <row r="903" spans="1:9" x14ac:dyDescent="0.2">
      <c r="E903" s="12" t="s">
        <v>571</v>
      </c>
      <c r="G903" s="140">
        <v>10104040</v>
      </c>
      <c r="I903" s="14">
        <v>46875</v>
      </c>
    </row>
    <row r="904" spans="1:9" x14ac:dyDescent="0.2">
      <c r="E904" s="12" t="s">
        <v>125</v>
      </c>
      <c r="G904" s="140">
        <v>20201010</v>
      </c>
      <c r="I904" s="14">
        <v>3125</v>
      </c>
    </row>
    <row r="905" spans="1:9" x14ac:dyDescent="0.2">
      <c r="F905" s="12" t="s">
        <v>1919</v>
      </c>
    </row>
    <row r="907" spans="1:9" x14ac:dyDescent="0.2">
      <c r="A907" s="12" t="s">
        <v>569</v>
      </c>
      <c r="B907" s="12" t="s">
        <v>1786</v>
      </c>
      <c r="C907" s="13" t="s">
        <v>1918</v>
      </c>
      <c r="D907" s="12" t="s">
        <v>264</v>
      </c>
      <c r="G907" s="140">
        <v>50214990</v>
      </c>
      <c r="H907" s="14">
        <v>50000</v>
      </c>
    </row>
    <row r="908" spans="1:9" x14ac:dyDescent="0.2">
      <c r="E908" s="12" t="s">
        <v>571</v>
      </c>
      <c r="G908" s="140">
        <v>10104040</v>
      </c>
      <c r="I908" s="14">
        <v>46875</v>
      </c>
    </row>
    <row r="909" spans="1:9" x14ac:dyDescent="0.2">
      <c r="E909" s="12" t="s">
        <v>125</v>
      </c>
      <c r="G909" s="140">
        <v>20201010</v>
      </c>
      <c r="I909" s="14">
        <v>3125</v>
      </c>
    </row>
    <row r="910" spans="1:9" x14ac:dyDescent="0.2">
      <c r="F910" s="12" t="s">
        <v>1917</v>
      </c>
    </row>
    <row r="912" spans="1:9" x14ac:dyDescent="0.2">
      <c r="A912" s="12" t="s">
        <v>569</v>
      </c>
      <c r="B912" s="12" t="s">
        <v>1786</v>
      </c>
      <c r="C912" s="13" t="s">
        <v>1916</v>
      </c>
      <c r="D912" s="12" t="s">
        <v>264</v>
      </c>
      <c r="G912" s="140">
        <v>50214990</v>
      </c>
      <c r="H912" s="14">
        <v>20000</v>
      </c>
    </row>
    <row r="913" spans="1:9" x14ac:dyDescent="0.2">
      <c r="E913" s="12" t="s">
        <v>571</v>
      </c>
      <c r="G913" s="140">
        <v>10104040</v>
      </c>
      <c r="I913" s="14">
        <v>18750</v>
      </c>
    </row>
    <row r="914" spans="1:9" x14ac:dyDescent="0.2">
      <c r="E914" s="12" t="s">
        <v>125</v>
      </c>
      <c r="G914" s="140">
        <v>20201010</v>
      </c>
      <c r="I914" s="14">
        <v>1250</v>
      </c>
    </row>
    <row r="915" spans="1:9" x14ac:dyDescent="0.2">
      <c r="F915" s="12" t="s">
        <v>1915</v>
      </c>
    </row>
    <row r="917" spans="1:9" x14ac:dyDescent="0.2">
      <c r="A917" s="12" t="s">
        <v>569</v>
      </c>
      <c r="B917" s="12" t="s">
        <v>1786</v>
      </c>
      <c r="C917" s="13" t="s">
        <v>1914</v>
      </c>
      <c r="D917" s="12" t="s">
        <v>272</v>
      </c>
      <c r="G917" s="140">
        <v>50216010</v>
      </c>
      <c r="H917" s="14">
        <v>13680</v>
      </c>
    </row>
    <row r="918" spans="1:9" x14ac:dyDescent="0.2">
      <c r="E918" s="12" t="s">
        <v>571</v>
      </c>
      <c r="G918" s="140">
        <v>10104040</v>
      </c>
      <c r="I918" s="14">
        <v>13680</v>
      </c>
    </row>
    <row r="919" spans="1:9" x14ac:dyDescent="0.2">
      <c r="F919" s="12" t="s">
        <v>1913</v>
      </c>
    </row>
    <row r="921" spans="1:9" x14ac:dyDescent="0.2">
      <c r="A921" s="12" t="s">
        <v>569</v>
      </c>
      <c r="B921" s="12" t="s">
        <v>1786</v>
      </c>
      <c r="C921" s="13" t="s">
        <v>1912</v>
      </c>
      <c r="D921" s="12" t="s">
        <v>272</v>
      </c>
      <c r="G921" s="140">
        <v>50216010</v>
      </c>
      <c r="H921" s="14">
        <v>58020</v>
      </c>
    </row>
    <row r="922" spans="1:9" x14ac:dyDescent="0.2">
      <c r="E922" s="12" t="s">
        <v>571</v>
      </c>
      <c r="G922" s="140">
        <v>10104040</v>
      </c>
      <c r="I922" s="14">
        <v>58020</v>
      </c>
    </row>
    <row r="923" spans="1:9" x14ac:dyDescent="0.2">
      <c r="F923" s="12" t="s">
        <v>1911</v>
      </c>
    </row>
    <row r="925" spans="1:9" x14ac:dyDescent="0.2">
      <c r="A925" s="12" t="s">
        <v>569</v>
      </c>
      <c r="B925" s="12" t="s">
        <v>1786</v>
      </c>
      <c r="C925" s="13" t="s">
        <v>1910</v>
      </c>
      <c r="D925" s="12" t="s">
        <v>264</v>
      </c>
      <c r="G925" s="140">
        <v>50214990</v>
      </c>
      <c r="H925" s="14">
        <v>20000</v>
      </c>
    </row>
    <row r="926" spans="1:9" x14ac:dyDescent="0.2">
      <c r="E926" s="12" t="s">
        <v>571</v>
      </c>
      <c r="G926" s="140">
        <v>10104040</v>
      </c>
      <c r="I926" s="14">
        <v>18750</v>
      </c>
    </row>
    <row r="927" spans="1:9" x14ac:dyDescent="0.2">
      <c r="E927" s="12" t="s">
        <v>125</v>
      </c>
      <c r="G927" s="140">
        <v>20201010</v>
      </c>
      <c r="I927" s="14">
        <v>1250</v>
      </c>
    </row>
    <row r="928" spans="1:9" x14ac:dyDescent="0.2">
      <c r="F928" s="12" t="s">
        <v>1909</v>
      </c>
    </row>
    <row r="930" spans="1:9" x14ac:dyDescent="0.2">
      <c r="A930" s="12" t="s">
        <v>569</v>
      </c>
      <c r="B930" s="12" t="s">
        <v>1786</v>
      </c>
      <c r="C930" s="13" t="s">
        <v>1908</v>
      </c>
      <c r="D930" s="12" t="s">
        <v>272</v>
      </c>
      <c r="G930" s="140">
        <v>50216010</v>
      </c>
      <c r="H930" s="14">
        <v>17220</v>
      </c>
    </row>
    <row r="931" spans="1:9" x14ac:dyDescent="0.2">
      <c r="E931" s="12" t="s">
        <v>571</v>
      </c>
      <c r="G931" s="140">
        <v>10104040</v>
      </c>
      <c r="I931" s="14">
        <v>17220</v>
      </c>
    </row>
    <row r="932" spans="1:9" x14ac:dyDescent="0.2">
      <c r="F932" s="12" t="s">
        <v>1907</v>
      </c>
    </row>
    <row r="934" spans="1:9" x14ac:dyDescent="0.2">
      <c r="A934" s="12" t="s">
        <v>569</v>
      </c>
      <c r="B934" s="12" t="s">
        <v>1786</v>
      </c>
      <c r="C934" s="13" t="s">
        <v>1906</v>
      </c>
      <c r="D934" s="12" t="s">
        <v>45</v>
      </c>
      <c r="G934" s="140">
        <v>10399990</v>
      </c>
      <c r="H934" s="14">
        <v>7939.87</v>
      </c>
    </row>
    <row r="935" spans="1:9" x14ac:dyDescent="0.2">
      <c r="E935" s="12" t="s">
        <v>571</v>
      </c>
      <c r="G935" s="140">
        <v>10104040</v>
      </c>
      <c r="I935" s="14">
        <v>7514.52</v>
      </c>
    </row>
    <row r="936" spans="1:9" x14ac:dyDescent="0.2">
      <c r="E936" s="12" t="s">
        <v>125</v>
      </c>
      <c r="G936" s="140">
        <v>20201010</v>
      </c>
      <c r="I936" s="14">
        <v>425.35</v>
      </c>
    </row>
    <row r="937" spans="1:9" x14ac:dyDescent="0.2">
      <c r="F937" s="12" t="s">
        <v>1905</v>
      </c>
    </row>
    <row r="939" spans="1:9" x14ac:dyDescent="0.2">
      <c r="A939" s="12" t="s">
        <v>569</v>
      </c>
      <c r="B939" s="12" t="s">
        <v>1786</v>
      </c>
      <c r="C939" s="13" t="s">
        <v>1904</v>
      </c>
      <c r="D939" s="12" t="s">
        <v>45</v>
      </c>
      <c r="G939" s="140">
        <v>10399990</v>
      </c>
      <c r="H939" s="14">
        <v>10100</v>
      </c>
    </row>
    <row r="940" spans="1:9" x14ac:dyDescent="0.2">
      <c r="E940" s="12" t="s">
        <v>571</v>
      </c>
      <c r="G940" s="140">
        <v>10104040</v>
      </c>
      <c r="I940" s="14">
        <v>9558.93</v>
      </c>
    </row>
    <row r="941" spans="1:9" x14ac:dyDescent="0.2">
      <c r="E941" s="12" t="s">
        <v>125</v>
      </c>
      <c r="G941" s="140">
        <v>20201010</v>
      </c>
      <c r="I941" s="14">
        <v>541.07000000000005</v>
      </c>
    </row>
    <row r="942" spans="1:9" x14ac:dyDescent="0.2">
      <c r="F942" s="12" t="s">
        <v>1903</v>
      </c>
    </row>
    <row r="944" spans="1:9" x14ac:dyDescent="0.2">
      <c r="A944" s="12" t="s">
        <v>569</v>
      </c>
      <c r="B944" s="12" t="s">
        <v>1786</v>
      </c>
      <c r="C944" s="13" t="s">
        <v>1902</v>
      </c>
      <c r="D944" s="12" t="s">
        <v>45</v>
      </c>
      <c r="G944" s="140">
        <v>10399990</v>
      </c>
      <c r="H944" s="14">
        <v>7500</v>
      </c>
    </row>
    <row r="945" spans="1:9" x14ac:dyDescent="0.2">
      <c r="E945" s="12" t="s">
        <v>571</v>
      </c>
      <c r="G945" s="140">
        <v>10104040</v>
      </c>
      <c r="I945" s="14">
        <v>7098.22</v>
      </c>
    </row>
    <row r="946" spans="1:9" x14ac:dyDescent="0.2">
      <c r="E946" s="12" t="s">
        <v>125</v>
      </c>
      <c r="G946" s="140">
        <v>20201010</v>
      </c>
      <c r="I946" s="14">
        <v>401.78</v>
      </c>
    </row>
    <row r="947" spans="1:9" x14ac:dyDescent="0.2">
      <c r="F947" s="12" t="s">
        <v>1901</v>
      </c>
    </row>
    <row r="949" spans="1:9" x14ac:dyDescent="0.2">
      <c r="A949" s="12" t="s">
        <v>569</v>
      </c>
      <c r="B949" s="12" t="s">
        <v>1786</v>
      </c>
      <c r="C949" s="13" t="s">
        <v>1900</v>
      </c>
      <c r="D949" s="12" t="s">
        <v>123</v>
      </c>
      <c r="G949" s="140">
        <v>20101020</v>
      </c>
      <c r="H949" s="14">
        <v>3800</v>
      </c>
    </row>
    <row r="950" spans="1:9" x14ac:dyDescent="0.2">
      <c r="E950" s="12" t="s">
        <v>571</v>
      </c>
      <c r="G950" s="140">
        <v>10104040</v>
      </c>
      <c r="I950" s="14">
        <v>3800</v>
      </c>
    </row>
    <row r="951" spans="1:9" x14ac:dyDescent="0.2">
      <c r="F951" s="12" t="s">
        <v>1899</v>
      </c>
    </row>
    <row r="953" spans="1:9" x14ac:dyDescent="0.2">
      <c r="A953" s="12" t="s">
        <v>569</v>
      </c>
      <c r="B953" s="12" t="s">
        <v>1786</v>
      </c>
      <c r="C953" s="13" t="s">
        <v>1898</v>
      </c>
      <c r="D953" s="12" t="s">
        <v>264</v>
      </c>
      <c r="G953" s="140">
        <v>50214990</v>
      </c>
      <c r="H953" s="14">
        <v>40000</v>
      </c>
    </row>
    <row r="954" spans="1:9" x14ac:dyDescent="0.2">
      <c r="E954" s="12" t="s">
        <v>571</v>
      </c>
      <c r="G954" s="140">
        <v>10104040</v>
      </c>
      <c r="I954" s="14">
        <v>38800</v>
      </c>
    </row>
    <row r="955" spans="1:9" x14ac:dyDescent="0.2">
      <c r="E955" s="12" t="s">
        <v>125</v>
      </c>
      <c r="G955" s="140">
        <v>20201010</v>
      </c>
      <c r="I955" s="14">
        <v>1200</v>
      </c>
    </row>
    <row r="956" spans="1:9" x14ac:dyDescent="0.2">
      <c r="F956" s="12" t="s">
        <v>1897</v>
      </c>
    </row>
    <row r="958" spans="1:9" x14ac:dyDescent="0.2">
      <c r="A958" s="12" t="s">
        <v>569</v>
      </c>
      <c r="B958" s="12" t="s">
        <v>1786</v>
      </c>
      <c r="C958" s="13" t="s">
        <v>1896</v>
      </c>
      <c r="D958" s="12" t="s">
        <v>264</v>
      </c>
      <c r="G958" s="140">
        <v>50214990</v>
      </c>
      <c r="H958" s="14">
        <v>50000</v>
      </c>
    </row>
    <row r="959" spans="1:9" x14ac:dyDescent="0.2">
      <c r="E959" s="12" t="s">
        <v>571</v>
      </c>
      <c r="G959" s="140">
        <v>10104040</v>
      </c>
      <c r="I959" s="14">
        <v>48500</v>
      </c>
    </row>
    <row r="960" spans="1:9" x14ac:dyDescent="0.2">
      <c r="E960" s="12" t="s">
        <v>125</v>
      </c>
      <c r="G960" s="140">
        <v>20201010</v>
      </c>
      <c r="I960" s="14">
        <v>1500</v>
      </c>
    </row>
    <row r="961" spans="1:9" x14ac:dyDescent="0.2">
      <c r="F961" s="12" t="s">
        <v>1895</v>
      </c>
    </row>
    <row r="963" spans="1:9" x14ac:dyDescent="0.2">
      <c r="A963" s="12" t="s">
        <v>569</v>
      </c>
      <c r="B963" s="12" t="s">
        <v>1786</v>
      </c>
      <c r="C963" s="13" t="s">
        <v>1894</v>
      </c>
      <c r="D963" s="12" t="s">
        <v>264</v>
      </c>
      <c r="G963" s="140">
        <v>50214990</v>
      </c>
      <c r="H963" s="14">
        <v>60000</v>
      </c>
    </row>
    <row r="964" spans="1:9" x14ac:dyDescent="0.2">
      <c r="E964" s="12" t="s">
        <v>571</v>
      </c>
      <c r="G964" s="140">
        <v>10104040</v>
      </c>
      <c r="I964" s="14">
        <v>58200</v>
      </c>
    </row>
    <row r="965" spans="1:9" x14ac:dyDescent="0.2">
      <c r="E965" s="12" t="s">
        <v>125</v>
      </c>
      <c r="G965" s="140">
        <v>20201010</v>
      </c>
      <c r="I965" s="14">
        <v>1800</v>
      </c>
    </row>
    <row r="966" spans="1:9" x14ac:dyDescent="0.2">
      <c r="F966" s="12" t="s">
        <v>1893</v>
      </c>
    </row>
    <row r="968" spans="1:9" x14ac:dyDescent="0.2">
      <c r="A968" s="12" t="s">
        <v>569</v>
      </c>
      <c r="B968" s="12" t="s">
        <v>1786</v>
      </c>
      <c r="C968" s="13" t="s">
        <v>1892</v>
      </c>
      <c r="D968" s="12" t="s">
        <v>264</v>
      </c>
      <c r="G968" s="140">
        <v>50214990</v>
      </c>
      <c r="H968" s="14">
        <v>60000</v>
      </c>
    </row>
    <row r="969" spans="1:9" x14ac:dyDescent="0.2">
      <c r="E969" s="12" t="s">
        <v>571</v>
      </c>
      <c r="G969" s="140">
        <v>10104040</v>
      </c>
      <c r="I969" s="14">
        <v>58200</v>
      </c>
    </row>
    <row r="970" spans="1:9" x14ac:dyDescent="0.2">
      <c r="E970" s="12" t="s">
        <v>125</v>
      </c>
      <c r="G970" s="140">
        <v>20201010</v>
      </c>
      <c r="I970" s="14">
        <v>1800</v>
      </c>
    </row>
    <row r="971" spans="1:9" x14ac:dyDescent="0.2">
      <c r="F971" s="12" t="s">
        <v>1891</v>
      </c>
    </row>
    <row r="973" spans="1:9" x14ac:dyDescent="0.2">
      <c r="A973" s="12" t="s">
        <v>569</v>
      </c>
      <c r="B973" s="12" t="s">
        <v>1786</v>
      </c>
      <c r="C973" s="13" t="s">
        <v>1890</v>
      </c>
      <c r="D973" s="12" t="s">
        <v>264</v>
      </c>
      <c r="G973" s="140">
        <v>50214990</v>
      </c>
      <c r="H973" s="14">
        <v>50000</v>
      </c>
    </row>
    <row r="974" spans="1:9" x14ac:dyDescent="0.2">
      <c r="E974" s="12" t="s">
        <v>571</v>
      </c>
      <c r="G974" s="140">
        <v>10104040</v>
      </c>
      <c r="I974" s="14">
        <v>48500</v>
      </c>
    </row>
    <row r="975" spans="1:9" x14ac:dyDescent="0.2">
      <c r="E975" s="12" t="s">
        <v>125</v>
      </c>
      <c r="G975" s="140">
        <v>20201010</v>
      </c>
      <c r="I975" s="14">
        <v>1500</v>
      </c>
    </row>
    <row r="976" spans="1:9" x14ac:dyDescent="0.2">
      <c r="F976" s="12" t="s">
        <v>1889</v>
      </c>
    </row>
    <row r="978" spans="1:9" x14ac:dyDescent="0.2">
      <c r="A978" s="12" t="s">
        <v>569</v>
      </c>
      <c r="B978" s="12" t="s">
        <v>1786</v>
      </c>
      <c r="C978" s="13" t="s">
        <v>1888</v>
      </c>
      <c r="D978" s="12" t="s">
        <v>264</v>
      </c>
      <c r="G978" s="140">
        <v>50214990</v>
      </c>
      <c r="H978" s="14">
        <v>100000</v>
      </c>
    </row>
    <row r="979" spans="1:9" x14ac:dyDescent="0.2">
      <c r="E979" s="12" t="s">
        <v>571</v>
      </c>
      <c r="G979" s="140">
        <v>10104040</v>
      </c>
      <c r="I979" s="14">
        <v>97000</v>
      </c>
    </row>
    <row r="980" spans="1:9" x14ac:dyDescent="0.2">
      <c r="E980" s="12" t="s">
        <v>125</v>
      </c>
      <c r="G980" s="140">
        <v>20201010</v>
      </c>
      <c r="I980" s="14">
        <v>3000</v>
      </c>
    </row>
    <row r="981" spans="1:9" x14ac:dyDescent="0.2">
      <c r="F981" s="12" t="s">
        <v>1887</v>
      </c>
    </row>
    <row r="983" spans="1:9" x14ac:dyDescent="0.2">
      <c r="A983" s="12" t="s">
        <v>569</v>
      </c>
      <c r="B983" s="12" t="s">
        <v>1786</v>
      </c>
      <c r="C983" s="13" t="s">
        <v>1886</v>
      </c>
      <c r="D983" s="12" t="s">
        <v>264</v>
      </c>
      <c r="G983" s="140">
        <v>50214990</v>
      </c>
      <c r="H983" s="14">
        <v>30000</v>
      </c>
    </row>
    <row r="984" spans="1:9" x14ac:dyDescent="0.2">
      <c r="E984" s="12" t="s">
        <v>571</v>
      </c>
      <c r="G984" s="140">
        <v>10104040</v>
      </c>
      <c r="I984" s="14">
        <v>28125</v>
      </c>
    </row>
    <row r="985" spans="1:9" x14ac:dyDescent="0.2">
      <c r="E985" s="12" t="s">
        <v>125</v>
      </c>
      <c r="G985" s="140">
        <v>20201010</v>
      </c>
      <c r="I985" s="14">
        <v>1875</v>
      </c>
    </row>
    <row r="986" spans="1:9" x14ac:dyDescent="0.2">
      <c r="F986" s="12" t="s">
        <v>1885</v>
      </c>
    </row>
    <row r="988" spans="1:9" x14ac:dyDescent="0.2">
      <c r="A988" s="12" t="s">
        <v>569</v>
      </c>
      <c r="B988" s="12" t="s">
        <v>1786</v>
      </c>
      <c r="C988" s="13" t="s">
        <v>1884</v>
      </c>
      <c r="D988" s="12" t="s">
        <v>264</v>
      </c>
      <c r="G988" s="140">
        <v>50214990</v>
      </c>
      <c r="H988" s="14">
        <v>50000</v>
      </c>
    </row>
    <row r="989" spans="1:9" x14ac:dyDescent="0.2">
      <c r="E989" s="12" t="s">
        <v>571</v>
      </c>
      <c r="G989" s="140">
        <v>10104040</v>
      </c>
      <c r="I989" s="14">
        <v>46875</v>
      </c>
    </row>
    <row r="990" spans="1:9" x14ac:dyDescent="0.2">
      <c r="E990" s="12" t="s">
        <v>125</v>
      </c>
      <c r="G990" s="140">
        <v>20201010</v>
      </c>
      <c r="I990" s="14">
        <v>3125</v>
      </c>
    </row>
    <row r="991" spans="1:9" x14ac:dyDescent="0.2">
      <c r="F991" s="12" t="s">
        <v>1883</v>
      </c>
    </row>
    <row r="993" spans="1:9" x14ac:dyDescent="0.2">
      <c r="A993" s="12" t="s">
        <v>569</v>
      </c>
      <c r="B993" s="12" t="s">
        <v>1786</v>
      </c>
      <c r="C993" s="13" t="s">
        <v>1882</v>
      </c>
      <c r="D993" s="12" t="s">
        <v>264</v>
      </c>
      <c r="G993" s="140">
        <v>50214990</v>
      </c>
      <c r="H993" s="14">
        <v>25000</v>
      </c>
    </row>
    <row r="994" spans="1:9" x14ac:dyDescent="0.2">
      <c r="E994" s="12" t="s">
        <v>571</v>
      </c>
      <c r="G994" s="140">
        <v>10104040</v>
      </c>
      <c r="I994" s="14">
        <v>23437.5</v>
      </c>
    </row>
    <row r="995" spans="1:9" x14ac:dyDescent="0.2">
      <c r="E995" s="12" t="s">
        <v>125</v>
      </c>
      <c r="G995" s="140">
        <v>20201010</v>
      </c>
      <c r="I995" s="14">
        <v>1562.5</v>
      </c>
    </row>
    <row r="996" spans="1:9" x14ac:dyDescent="0.2">
      <c r="F996" s="12" t="s">
        <v>1881</v>
      </c>
    </row>
    <row r="998" spans="1:9" x14ac:dyDescent="0.2">
      <c r="A998" s="12" t="s">
        <v>569</v>
      </c>
      <c r="B998" s="12" t="s">
        <v>1786</v>
      </c>
      <c r="C998" s="13" t="s">
        <v>1880</v>
      </c>
      <c r="D998" s="12" t="s">
        <v>264</v>
      </c>
      <c r="G998" s="140">
        <v>50214990</v>
      </c>
      <c r="H998" s="14">
        <v>25000</v>
      </c>
    </row>
    <row r="999" spans="1:9" x14ac:dyDescent="0.2">
      <c r="E999" s="12" t="s">
        <v>571</v>
      </c>
      <c r="G999" s="140">
        <v>10104040</v>
      </c>
      <c r="I999" s="14">
        <v>23437.5</v>
      </c>
    </row>
    <row r="1000" spans="1:9" x14ac:dyDescent="0.2">
      <c r="E1000" s="12" t="s">
        <v>125</v>
      </c>
      <c r="G1000" s="140">
        <v>20201010</v>
      </c>
      <c r="I1000" s="14">
        <v>1562.5</v>
      </c>
    </row>
    <row r="1001" spans="1:9" x14ac:dyDescent="0.2">
      <c r="F1001" s="12" t="s">
        <v>1879</v>
      </c>
    </row>
    <row r="1003" spans="1:9" x14ac:dyDescent="0.2">
      <c r="A1003" s="12" t="s">
        <v>569</v>
      </c>
      <c r="B1003" s="12" t="s">
        <v>1786</v>
      </c>
      <c r="C1003" s="13" t="s">
        <v>1878</v>
      </c>
      <c r="D1003" s="12" t="s">
        <v>264</v>
      </c>
      <c r="G1003" s="140">
        <v>50214990</v>
      </c>
      <c r="H1003" s="14">
        <v>90000</v>
      </c>
    </row>
    <row r="1004" spans="1:9" x14ac:dyDescent="0.2">
      <c r="E1004" s="12" t="s">
        <v>571</v>
      </c>
      <c r="G1004" s="140">
        <v>10104040</v>
      </c>
      <c r="I1004" s="14">
        <v>84375</v>
      </c>
    </row>
    <row r="1005" spans="1:9" x14ac:dyDescent="0.2">
      <c r="E1005" s="12" t="s">
        <v>125</v>
      </c>
      <c r="G1005" s="140">
        <v>20201010</v>
      </c>
      <c r="I1005" s="14">
        <v>5625</v>
      </c>
    </row>
    <row r="1006" spans="1:9" x14ac:dyDescent="0.2">
      <c r="F1006" s="12" t="s">
        <v>1877</v>
      </c>
    </row>
    <row r="1008" spans="1:9" x14ac:dyDescent="0.2">
      <c r="A1008" s="12" t="s">
        <v>569</v>
      </c>
      <c r="B1008" s="12" t="s">
        <v>1786</v>
      </c>
      <c r="C1008" s="13" t="s">
        <v>1876</v>
      </c>
      <c r="D1008" s="12" t="s">
        <v>264</v>
      </c>
      <c r="G1008" s="140">
        <v>50214990</v>
      </c>
      <c r="H1008" s="14">
        <v>30000</v>
      </c>
    </row>
    <row r="1009" spans="1:9" x14ac:dyDescent="0.2">
      <c r="E1009" s="12" t="s">
        <v>571</v>
      </c>
      <c r="G1009" s="140">
        <v>10104040</v>
      </c>
      <c r="I1009" s="14">
        <v>28125</v>
      </c>
    </row>
    <row r="1010" spans="1:9" x14ac:dyDescent="0.2">
      <c r="E1010" s="12" t="s">
        <v>125</v>
      </c>
      <c r="G1010" s="140">
        <v>20201010</v>
      </c>
      <c r="I1010" s="14">
        <v>1875</v>
      </c>
    </row>
    <row r="1011" spans="1:9" x14ac:dyDescent="0.2">
      <c r="F1011" s="12" t="s">
        <v>1875</v>
      </c>
    </row>
    <row r="1013" spans="1:9" x14ac:dyDescent="0.2">
      <c r="A1013" s="12" t="s">
        <v>569</v>
      </c>
      <c r="B1013" s="12" t="s">
        <v>1786</v>
      </c>
      <c r="C1013" s="13" t="s">
        <v>1874</v>
      </c>
      <c r="D1013" s="12" t="s">
        <v>264</v>
      </c>
      <c r="G1013" s="140">
        <v>50214990</v>
      </c>
      <c r="H1013" s="14">
        <v>30000</v>
      </c>
    </row>
    <row r="1014" spans="1:9" x14ac:dyDescent="0.2">
      <c r="E1014" s="12" t="s">
        <v>571</v>
      </c>
      <c r="G1014" s="140">
        <v>10104040</v>
      </c>
      <c r="I1014" s="14">
        <v>28125</v>
      </c>
    </row>
    <row r="1015" spans="1:9" x14ac:dyDescent="0.2">
      <c r="E1015" s="12" t="s">
        <v>125</v>
      </c>
      <c r="G1015" s="140">
        <v>20201010</v>
      </c>
      <c r="I1015" s="14">
        <v>1875</v>
      </c>
    </row>
    <row r="1016" spans="1:9" x14ac:dyDescent="0.2">
      <c r="F1016" s="12" t="s">
        <v>1873</v>
      </c>
    </row>
    <row r="1018" spans="1:9" x14ac:dyDescent="0.2">
      <c r="A1018" s="12" t="s">
        <v>569</v>
      </c>
      <c r="B1018" s="12" t="s">
        <v>1786</v>
      </c>
      <c r="C1018" s="13" t="s">
        <v>1872</v>
      </c>
      <c r="D1018" s="12" t="s">
        <v>264</v>
      </c>
      <c r="G1018" s="140">
        <v>50214990</v>
      </c>
      <c r="H1018" s="14">
        <v>20000</v>
      </c>
    </row>
    <row r="1019" spans="1:9" x14ac:dyDescent="0.2">
      <c r="E1019" s="12" t="s">
        <v>571</v>
      </c>
      <c r="G1019" s="140">
        <v>10104040</v>
      </c>
      <c r="I1019" s="14">
        <v>18750</v>
      </c>
    </row>
    <row r="1020" spans="1:9" x14ac:dyDescent="0.2">
      <c r="E1020" s="12" t="s">
        <v>125</v>
      </c>
      <c r="G1020" s="140">
        <v>20201010</v>
      </c>
      <c r="I1020" s="14">
        <v>1250</v>
      </c>
    </row>
    <row r="1021" spans="1:9" x14ac:dyDescent="0.2">
      <c r="F1021" s="12" t="s">
        <v>1871</v>
      </c>
    </row>
    <row r="1023" spans="1:9" x14ac:dyDescent="0.2">
      <c r="A1023" s="12" t="s">
        <v>569</v>
      </c>
      <c r="B1023" s="12" t="s">
        <v>1786</v>
      </c>
      <c r="C1023" s="13" t="s">
        <v>1870</v>
      </c>
      <c r="D1023" s="12" t="s">
        <v>264</v>
      </c>
      <c r="G1023" s="140">
        <v>50214990</v>
      </c>
      <c r="H1023" s="14">
        <v>100000</v>
      </c>
    </row>
    <row r="1024" spans="1:9" x14ac:dyDescent="0.2">
      <c r="E1024" s="12" t="s">
        <v>571</v>
      </c>
      <c r="G1024" s="140">
        <v>10104040</v>
      </c>
      <c r="I1024" s="14">
        <v>93750</v>
      </c>
    </row>
    <row r="1025" spans="1:9" x14ac:dyDescent="0.2">
      <c r="E1025" s="12" t="s">
        <v>125</v>
      </c>
      <c r="G1025" s="140">
        <v>20201010</v>
      </c>
      <c r="I1025" s="14">
        <v>6250</v>
      </c>
    </row>
    <row r="1026" spans="1:9" x14ac:dyDescent="0.2">
      <c r="F1026" s="12" t="s">
        <v>1869</v>
      </c>
    </row>
    <row r="1028" spans="1:9" x14ac:dyDescent="0.2">
      <c r="A1028" s="12" t="s">
        <v>569</v>
      </c>
      <c r="B1028" s="12" t="s">
        <v>1786</v>
      </c>
      <c r="C1028" s="13" t="s">
        <v>1868</v>
      </c>
      <c r="D1028" s="12" t="s">
        <v>264</v>
      </c>
      <c r="G1028" s="140">
        <v>50214990</v>
      </c>
      <c r="H1028" s="14">
        <v>80000</v>
      </c>
    </row>
    <row r="1029" spans="1:9" x14ac:dyDescent="0.2">
      <c r="E1029" s="12" t="s">
        <v>571</v>
      </c>
      <c r="G1029" s="140">
        <v>10104040</v>
      </c>
      <c r="I1029" s="14">
        <v>77600</v>
      </c>
    </row>
    <row r="1030" spans="1:9" x14ac:dyDescent="0.2">
      <c r="E1030" s="12" t="s">
        <v>125</v>
      </c>
      <c r="G1030" s="140">
        <v>20201010</v>
      </c>
      <c r="I1030" s="14">
        <v>2400</v>
      </c>
    </row>
    <row r="1031" spans="1:9" x14ac:dyDescent="0.2">
      <c r="F1031" s="12" t="s">
        <v>1867</v>
      </c>
    </row>
    <row r="1033" spans="1:9" x14ac:dyDescent="0.2">
      <c r="A1033" s="12" t="s">
        <v>569</v>
      </c>
      <c r="B1033" s="12" t="s">
        <v>1786</v>
      </c>
      <c r="C1033" s="13" t="s">
        <v>1866</v>
      </c>
      <c r="D1033" s="12" t="s">
        <v>264</v>
      </c>
      <c r="G1033" s="140">
        <v>50214990</v>
      </c>
      <c r="H1033" s="14">
        <v>30000</v>
      </c>
    </row>
    <row r="1034" spans="1:9" x14ac:dyDescent="0.2">
      <c r="E1034" s="12" t="s">
        <v>571</v>
      </c>
      <c r="G1034" s="140">
        <v>10104040</v>
      </c>
      <c r="I1034" s="14">
        <v>29100</v>
      </c>
    </row>
    <row r="1035" spans="1:9" x14ac:dyDescent="0.2">
      <c r="E1035" s="12" t="s">
        <v>125</v>
      </c>
      <c r="G1035" s="140">
        <v>20201010</v>
      </c>
      <c r="I1035" s="14">
        <v>900</v>
      </c>
    </row>
    <row r="1036" spans="1:9" x14ac:dyDescent="0.2">
      <c r="F1036" s="12" t="s">
        <v>1865</v>
      </c>
    </row>
    <row r="1038" spans="1:9" x14ac:dyDescent="0.2">
      <c r="A1038" s="12" t="s">
        <v>569</v>
      </c>
      <c r="B1038" s="12" t="s">
        <v>1786</v>
      </c>
      <c r="C1038" s="13" t="s">
        <v>1864</v>
      </c>
      <c r="D1038" s="12" t="s">
        <v>264</v>
      </c>
      <c r="G1038" s="140">
        <v>50214990</v>
      </c>
      <c r="H1038" s="14">
        <v>50000</v>
      </c>
    </row>
    <row r="1039" spans="1:9" x14ac:dyDescent="0.2">
      <c r="E1039" s="12" t="s">
        <v>571</v>
      </c>
      <c r="G1039" s="140">
        <v>10104040</v>
      </c>
      <c r="I1039" s="14">
        <v>48500</v>
      </c>
    </row>
    <row r="1040" spans="1:9" x14ac:dyDescent="0.2">
      <c r="E1040" s="12" t="s">
        <v>125</v>
      </c>
      <c r="G1040" s="140">
        <v>20201010</v>
      </c>
      <c r="I1040" s="14">
        <v>1500</v>
      </c>
    </row>
    <row r="1041" spans="1:9" x14ac:dyDescent="0.2">
      <c r="F1041" s="12" t="s">
        <v>1863</v>
      </c>
    </row>
    <row r="1043" spans="1:9" x14ac:dyDescent="0.2">
      <c r="A1043" s="12" t="s">
        <v>569</v>
      </c>
      <c r="B1043" s="12" t="s">
        <v>1786</v>
      </c>
      <c r="C1043" s="13" t="s">
        <v>1862</v>
      </c>
      <c r="D1043" s="12" t="s">
        <v>264</v>
      </c>
      <c r="G1043" s="140">
        <v>50214990</v>
      </c>
      <c r="H1043" s="14">
        <v>150000</v>
      </c>
    </row>
    <row r="1044" spans="1:9" x14ac:dyDescent="0.2">
      <c r="E1044" s="12" t="s">
        <v>571</v>
      </c>
      <c r="G1044" s="140">
        <v>10104040</v>
      </c>
      <c r="I1044" s="14">
        <v>140625</v>
      </c>
    </row>
    <row r="1045" spans="1:9" x14ac:dyDescent="0.2">
      <c r="E1045" s="12" t="s">
        <v>125</v>
      </c>
      <c r="G1045" s="140">
        <v>20201010</v>
      </c>
      <c r="I1045" s="14">
        <v>9375</v>
      </c>
    </row>
    <row r="1046" spans="1:9" x14ac:dyDescent="0.2">
      <c r="F1046" s="12" t="s">
        <v>1861</v>
      </c>
    </row>
    <row r="1048" spans="1:9" x14ac:dyDescent="0.2">
      <c r="A1048" s="12" t="s">
        <v>569</v>
      </c>
      <c r="B1048" s="12" t="s">
        <v>1786</v>
      </c>
      <c r="C1048" s="13" t="s">
        <v>1860</v>
      </c>
      <c r="D1048" s="12" t="s">
        <v>264</v>
      </c>
      <c r="G1048" s="140">
        <v>50214990</v>
      </c>
      <c r="H1048" s="14">
        <v>150000</v>
      </c>
    </row>
    <row r="1049" spans="1:9" x14ac:dyDescent="0.2">
      <c r="E1049" s="12" t="s">
        <v>571</v>
      </c>
      <c r="G1049" s="140">
        <v>10104040</v>
      </c>
      <c r="I1049" s="14">
        <v>140625</v>
      </c>
    </row>
    <row r="1050" spans="1:9" x14ac:dyDescent="0.2">
      <c r="E1050" s="12" t="s">
        <v>125</v>
      </c>
      <c r="G1050" s="140">
        <v>20201010</v>
      </c>
      <c r="I1050" s="14">
        <v>9375</v>
      </c>
    </row>
    <row r="1051" spans="1:9" x14ac:dyDescent="0.2">
      <c r="F1051" s="12" t="s">
        <v>1859</v>
      </c>
    </row>
    <row r="1053" spans="1:9" x14ac:dyDescent="0.2">
      <c r="A1053" s="12" t="s">
        <v>569</v>
      </c>
      <c r="B1053" s="12" t="s">
        <v>1786</v>
      </c>
      <c r="C1053" s="13" t="s">
        <v>1858</v>
      </c>
      <c r="D1053" s="12" t="s">
        <v>264</v>
      </c>
      <c r="G1053" s="140">
        <v>50214990</v>
      </c>
      <c r="H1053" s="14">
        <v>50000</v>
      </c>
    </row>
    <row r="1054" spans="1:9" x14ac:dyDescent="0.2">
      <c r="E1054" s="12" t="s">
        <v>571</v>
      </c>
      <c r="G1054" s="140">
        <v>10104040</v>
      </c>
      <c r="I1054" s="14">
        <v>46875</v>
      </c>
    </row>
    <row r="1055" spans="1:9" x14ac:dyDescent="0.2">
      <c r="E1055" s="12" t="s">
        <v>125</v>
      </c>
      <c r="G1055" s="140">
        <v>20201010</v>
      </c>
      <c r="I1055" s="14">
        <v>3125</v>
      </c>
    </row>
    <row r="1056" spans="1:9" x14ac:dyDescent="0.2">
      <c r="F1056" s="12" t="s">
        <v>1857</v>
      </c>
    </row>
    <row r="1058" spans="1:9" x14ac:dyDescent="0.2">
      <c r="A1058" s="12" t="s">
        <v>569</v>
      </c>
      <c r="B1058" s="12" t="s">
        <v>1786</v>
      </c>
      <c r="C1058" s="13" t="s">
        <v>1856</v>
      </c>
      <c r="D1058" s="12" t="s">
        <v>264</v>
      </c>
      <c r="G1058" s="140">
        <v>50214990</v>
      </c>
      <c r="H1058" s="14">
        <v>100000</v>
      </c>
    </row>
    <row r="1059" spans="1:9" x14ac:dyDescent="0.2">
      <c r="E1059" s="12" t="s">
        <v>571</v>
      </c>
      <c r="G1059" s="140">
        <v>10104040</v>
      </c>
      <c r="I1059" s="14">
        <v>93750</v>
      </c>
    </row>
    <row r="1060" spans="1:9" x14ac:dyDescent="0.2">
      <c r="E1060" s="12" t="s">
        <v>125</v>
      </c>
      <c r="G1060" s="140">
        <v>20201010</v>
      </c>
      <c r="I1060" s="14">
        <v>6250</v>
      </c>
    </row>
    <row r="1061" spans="1:9" x14ac:dyDescent="0.2">
      <c r="F1061" s="12" t="s">
        <v>1855</v>
      </c>
    </row>
    <row r="1063" spans="1:9" x14ac:dyDescent="0.2">
      <c r="A1063" s="12" t="s">
        <v>569</v>
      </c>
      <c r="B1063" s="12" t="s">
        <v>1786</v>
      </c>
      <c r="C1063" s="13" t="s">
        <v>1854</v>
      </c>
      <c r="D1063" s="12" t="s">
        <v>264</v>
      </c>
      <c r="G1063" s="140">
        <v>50214990</v>
      </c>
      <c r="H1063" s="14">
        <v>100000</v>
      </c>
    </row>
    <row r="1064" spans="1:9" x14ac:dyDescent="0.2">
      <c r="E1064" s="12" t="s">
        <v>571</v>
      </c>
      <c r="G1064" s="140">
        <v>10104040</v>
      </c>
      <c r="I1064" s="14">
        <v>93750</v>
      </c>
    </row>
    <row r="1065" spans="1:9" x14ac:dyDescent="0.2">
      <c r="E1065" s="12" t="s">
        <v>125</v>
      </c>
      <c r="G1065" s="140">
        <v>20201010</v>
      </c>
      <c r="I1065" s="14">
        <v>6250</v>
      </c>
    </row>
    <row r="1066" spans="1:9" x14ac:dyDescent="0.2">
      <c r="F1066" s="12" t="s">
        <v>1853</v>
      </c>
    </row>
    <row r="1068" spans="1:9" x14ac:dyDescent="0.2">
      <c r="A1068" s="12" t="s">
        <v>569</v>
      </c>
      <c r="B1068" s="12" t="s">
        <v>1786</v>
      </c>
      <c r="C1068" s="13" t="s">
        <v>1852</v>
      </c>
      <c r="D1068" s="12" t="s">
        <v>264</v>
      </c>
      <c r="G1068" s="140">
        <v>50214990</v>
      </c>
      <c r="H1068" s="14">
        <v>150000</v>
      </c>
    </row>
    <row r="1069" spans="1:9" x14ac:dyDescent="0.2">
      <c r="E1069" s="12" t="s">
        <v>571</v>
      </c>
      <c r="G1069" s="140">
        <v>10104040</v>
      </c>
      <c r="I1069" s="14">
        <v>140625</v>
      </c>
    </row>
    <row r="1070" spans="1:9" x14ac:dyDescent="0.2">
      <c r="E1070" s="12" t="s">
        <v>125</v>
      </c>
      <c r="G1070" s="140">
        <v>20201010</v>
      </c>
      <c r="I1070" s="14">
        <v>9375</v>
      </c>
    </row>
    <row r="1071" spans="1:9" x14ac:dyDescent="0.2">
      <c r="F1071" s="12" t="s">
        <v>1851</v>
      </c>
    </row>
    <row r="1073" spans="1:9" x14ac:dyDescent="0.2">
      <c r="A1073" s="12" t="s">
        <v>569</v>
      </c>
      <c r="B1073" s="12" t="s">
        <v>1786</v>
      </c>
      <c r="C1073" s="13" t="s">
        <v>1850</v>
      </c>
      <c r="D1073" s="12" t="s">
        <v>264</v>
      </c>
      <c r="G1073" s="140">
        <v>50214990</v>
      </c>
      <c r="H1073" s="14">
        <v>50000</v>
      </c>
    </row>
    <row r="1074" spans="1:9" x14ac:dyDescent="0.2">
      <c r="E1074" s="12" t="s">
        <v>571</v>
      </c>
      <c r="G1074" s="140">
        <v>10104040</v>
      </c>
      <c r="I1074" s="14">
        <v>46875</v>
      </c>
    </row>
    <row r="1075" spans="1:9" x14ac:dyDescent="0.2">
      <c r="E1075" s="12" t="s">
        <v>125</v>
      </c>
      <c r="G1075" s="140">
        <v>20201010</v>
      </c>
      <c r="I1075" s="14">
        <v>3125</v>
      </c>
    </row>
    <row r="1076" spans="1:9" x14ac:dyDescent="0.2">
      <c r="F1076" s="12" t="s">
        <v>1849</v>
      </c>
    </row>
    <row r="1078" spans="1:9" x14ac:dyDescent="0.2">
      <c r="A1078" s="12" t="s">
        <v>569</v>
      </c>
      <c r="B1078" s="12" t="s">
        <v>1786</v>
      </c>
      <c r="C1078" s="13" t="s">
        <v>1848</v>
      </c>
      <c r="D1078" s="12" t="s">
        <v>264</v>
      </c>
      <c r="G1078" s="140">
        <v>50214990</v>
      </c>
      <c r="H1078" s="14">
        <v>40000</v>
      </c>
    </row>
    <row r="1079" spans="1:9" x14ac:dyDescent="0.2">
      <c r="E1079" s="12" t="s">
        <v>571</v>
      </c>
      <c r="G1079" s="140">
        <v>10104040</v>
      </c>
      <c r="I1079" s="14">
        <v>37500</v>
      </c>
    </row>
    <row r="1080" spans="1:9" x14ac:dyDescent="0.2">
      <c r="E1080" s="12" t="s">
        <v>125</v>
      </c>
      <c r="G1080" s="140">
        <v>20201010</v>
      </c>
      <c r="I1080" s="14">
        <v>2500</v>
      </c>
    </row>
    <row r="1081" spans="1:9" x14ac:dyDescent="0.2">
      <c r="F1081" s="12" t="s">
        <v>1847</v>
      </c>
    </row>
    <row r="1083" spans="1:9" x14ac:dyDescent="0.2">
      <c r="A1083" s="12" t="s">
        <v>569</v>
      </c>
      <c r="B1083" s="12" t="s">
        <v>1786</v>
      </c>
      <c r="C1083" s="13" t="s">
        <v>1846</v>
      </c>
      <c r="D1083" s="12" t="s">
        <v>264</v>
      </c>
      <c r="G1083" s="140">
        <v>50214990</v>
      </c>
      <c r="H1083" s="14">
        <v>25000</v>
      </c>
    </row>
    <row r="1084" spans="1:9" x14ac:dyDescent="0.2">
      <c r="E1084" s="12" t="s">
        <v>571</v>
      </c>
      <c r="G1084" s="140">
        <v>10104040</v>
      </c>
      <c r="I1084" s="14">
        <v>23437.5</v>
      </c>
    </row>
    <row r="1085" spans="1:9" x14ac:dyDescent="0.2">
      <c r="E1085" s="12" t="s">
        <v>125</v>
      </c>
      <c r="G1085" s="140">
        <v>20201010</v>
      </c>
      <c r="I1085" s="14">
        <v>1562.5</v>
      </c>
    </row>
    <row r="1086" spans="1:9" x14ac:dyDescent="0.2">
      <c r="F1086" s="12" t="s">
        <v>1845</v>
      </c>
    </row>
    <row r="1088" spans="1:9" x14ac:dyDescent="0.2">
      <c r="A1088" s="12" t="s">
        <v>569</v>
      </c>
      <c r="B1088" s="12" t="s">
        <v>1786</v>
      </c>
      <c r="C1088" s="13" t="s">
        <v>1844</v>
      </c>
      <c r="D1088" s="12" t="s">
        <v>264</v>
      </c>
      <c r="G1088" s="140">
        <v>50214990</v>
      </c>
      <c r="H1088" s="14">
        <v>100000</v>
      </c>
    </row>
    <row r="1089" spans="1:9" x14ac:dyDescent="0.2">
      <c r="E1089" s="12" t="s">
        <v>571</v>
      </c>
      <c r="G1089" s="140">
        <v>10104040</v>
      </c>
      <c r="I1089" s="14">
        <v>93750</v>
      </c>
    </row>
    <row r="1090" spans="1:9" x14ac:dyDescent="0.2">
      <c r="E1090" s="12" t="s">
        <v>125</v>
      </c>
      <c r="G1090" s="140">
        <v>20201010</v>
      </c>
      <c r="I1090" s="14">
        <v>6250</v>
      </c>
    </row>
    <row r="1091" spans="1:9" x14ac:dyDescent="0.2">
      <c r="F1091" s="12" t="s">
        <v>1843</v>
      </c>
    </row>
    <row r="1093" spans="1:9" x14ac:dyDescent="0.2">
      <c r="A1093" s="12" t="s">
        <v>569</v>
      </c>
      <c r="B1093" s="12" t="s">
        <v>1786</v>
      </c>
      <c r="C1093" s="13" t="s">
        <v>1842</v>
      </c>
      <c r="D1093" s="12" t="s">
        <v>264</v>
      </c>
      <c r="G1093" s="140">
        <v>50214990</v>
      </c>
      <c r="H1093" s="14">
        <v>75000</v>
      </c>
    </row>
    <row r="1094" spans="1:9" x14ac:dyDescent="0.2">
      <c r="E1094" s="12" t="s">
        <v>571</v>
      </c>
      <c r="G1094" s="140">
        <v>10104040</v>
      </c>
      <c r="I1094" s="14">
        <v>70312.5</v>
      </c>
    </row>
    <row r="1095" spans="1:9" x14ac:dyDescent="0.2">
      <c r="E1095" s="12" t="s">
        <v>125</v>
      </c>
      <c r="G1095" s="140">
        <v>20201010</v>
      </c>
      <c r="I1095" s="14">
        <v>4687.5</v>
      </c>
    </row>
    <row r="1096" spans="1:9" x14ac:dyDescent="0.2">
      <c r="F1096" s="12" t="s">
        <v>1841</v>
      </c>
    </row>
    <row r="1098" spans="1:9" x14ac:dyDescent="0.2">
      <c r="A1098" s="12" t="s">
        <v>569</v>
      </c>
      <c r="B1098" s="12" t="s">
        <v>1786</v>
      </c>
      <c r="C1098" s="13" t="s">
        <v>1840</v>
      </c>
      <c r="D1098" s="12" t="s">
        <v>109</v>
      </c>
      <c r="G1098" s="140">
        <v>19901030</v>
      </c>
      <c r="H1098" s="14">
        <v>2306500</v>
      </c>
    </row>
    <row r="1099" spans="1:9" x14ac:dyDescent="0.2">
      <c r="E1099" s="12" t="s">
        <v>571</v>
      </c>
      <c r="G1099" s="140">
        <v>10104040</v>
      </c>
      <c r="I1099" s="14">
        <v>2306500</v>
      </c>
    </row>
    <row r="1100" spans="1:9" x14ac:dyDescent="0.2">
      <c r="F1100" s="12" t="s">
        <v>1839</v>
      </c>
    </row>
    <row r="1102" spans="1:9" x14ac:dyDescent="0.2">
      <c r="A1102" s="12" t="s">
        <v>569</v>
      </c>
      <c r="B1102" s="12" t="s">
        <v>1786</v>
      </c>
      <c r="C1102" s="13" t="s">
        <v>1838</v>
      </c>
      <c r="D1102" s="12" t="s">
        <v>264</v>
      </c>
      <c r="G1102" s="140">
        <v>50214990</v>
      </c>
      <c r="H1102" s="14">
        <v>50000</v>
      </c>
    </row>
    <row r="1103" spans="1:9" x14ac:dyDescent="0.2">
      <c r="E1103" s="12" t="s">
        <v>571</v>
      </c>
      <c r="G1103" s="140">
        <v>10104040</v>
      </c>
      <c r="I1103" s="14">
        <v>48500</v>
      </c>
    </row>
    <row r="1104" spans="1:9" x14ac:dyDescent="0.2">
      <c r="E1104" s="12" t="s">
        <v>125</v>
      </c>
      <c r="G1104" s="140">
        <v>20201010</v>
      </c>
      <c r="I1104" s="14">
        <v>1500</v>
      </c>
    </row>
    <row r="1105" spans="1:9" x14ac:dyDescent="0.2">
      <c r="F1105" s="12" t="s">
        <v>1837</v>
      </c>
    </row>
    <row r="1107" spans="1:9" x14ac:dyDescent="0.2">
      <c r="A1107" s="12" t="s">
        <v>569</v>
      </c>
      <c r="B1107" s="12" t="s">
        <v>1786</v>
      </c>
      <c r="C1107" s="13" t="s">
        <v>1836</v>
      </c>
      <c r="D1107" s="12" t="s">
        <v>264</v>
      </c>
      <c r="G1107" s="140">
        <v>50214990</v>
      </c>
      <c r="H1107" s="14">
        <v>50000</v>
      </c>
    </row>
    <row r="1108" spans="1:9" x14ac:dyDescent="0.2">
      <c r="E1108" s="12" t="s">
        <v>571</v>
      </c>
      <c r="G1108" s="140">
        <v>10104040</v>
      </c>
      <c r="I1108" s="14">
        <v>48500</v>
      </c>
    </row>
    <row r="1109" spans="1:9" x14ac:dyDescent="0.2">
      <c r="E1109" s="12" t="s">
        <v>125</v>
      </c>
      <c r="G1109" s="140">
        <v>20201010</v>
      </c>
      <c r="I1109" s="14">
        <v>1500</v>
      </c>
    </row>
    <row r="1110" spans="1:9" x14ac:dyDescent="0.2">
      <c r="F1110" s="12" t="s">
        <v>1835</v>
      </c>
    </row>
    <row r="1112" spans="1:9" x14ac:dyDescent="0.2">
      <c r="A1112" s="12" t="s">
        <v>569</v>
      </c>
      <c r="B1112" s="12" t="s">
        <v>1786</v>
      </c>
      <c r="C1112" s="13" t="s">
        <v>1834</v>
      </c>
      <c r="D1112" s="12" t="s">
        <v>264</v>
      </c>
      <c r="G1112" s="140">
        <v>50214990</v>
      </c>
      <c r="H1112" s="14">
        <v>100000</v>
      </c>
    </row>
    <row r="1113" spans="1:9" x14ac:dyDescent="0.2">
      <c r="E1113" s="12" t="s">
        <v>571</v>
      </c>
      <c r="G1113" s="140">
        <v>10104040</v>
      </c>
      <c r="I1113" s="14">
        <v>97000</v>
      </c>
    </row>
    <row r="1114" spans="1:9" x14ac:dyDescent="0.2">
      <c r="E1114" s="12" t="s">
        <v>125</v>
      </c>
      <c r="G1114" s="140">
        <v>20201010</v>
      </c>
      <c r="I1114" s="14">
        <v>3000</v>
      </c>
    </row>
    <row r="1115" spans="1:9" x14ac:dyDescent="0.2">
      <c r="F1115" s="12" t="s">
        <v>1833</v>
      </c>
    </row>
    <row r="1117" spans="1:9" x14ac:dyDescent="0.2">
      <c r="A1117" s="12" t="s">
        <v>569</v>
      </c>
      <c r="B1117" s="12" t="s">
        <v>1786</v>
      </c>
      <c r="C1117" s="13" t="s">
        <v>1832</v>
      </c>
      <c r="D1117" s="12" t="s">
        <v>264</v>
      </c>
      <c r="G1117" s="140">
        <v>50214990</v>
      </c>
      <c r="H1117" s="14">
        <v>150000</v>
      </c>
    </row>
    <row r="1118" spans="1:9" x14ac:dyDescent="0.2">
      <c r="E1118" s="12" t="s">
        <v>571</v>
      </c>
      <c r="G1118" s="140">
        <v>10104040</v>
      </c>
      <c r="I1118" s="14">
        <v>145500</v>
      </c>
    </row>
    <row r="1119" spans="1:9" x14ac:dyDescent="0.2">
      <c r="E1119" s="12" t="s">
        <v>125</v>
      </c>
      <c r="G1119" s="140">
        <v>20201010</v>
      </c>
      <c r="I1119" s="14">
        <v>4500</v>
      </c>
    </row>
    <row r="1120" spans="1:9" x14ac:dyDescent="0.2">
      <c r="F1120" s="12" t="s">
        <v>1831</v>
      </c>
    </row>
    <row r="1122" spans="1:9" x14ac:dyDescent="0.2">
      <c r="A1122" s="12" t="s">
        <v>569</v>
      </c>
      <c r="B1122" s="12" t="s">
        <v>1786</v>
      </c>
      <c r="C1122" s="13" t="s">
        <v>1830</v>
      </c>
      <c r="D1122" s="12" t="s">
        <v>232</v>
      </c>
      <c r="G1122" s="140">
        <v>50203990</v>
      </c>
      <c r="H1122" s="14">
        <v>44445.55</v>
      </c>
    </row>
    <row r="1123" spans="1:9" x14ac:dyDescent="0.2">
      <c r="E1123" s="12" t="s">
        <v>571</v>
      </c>
      <c r="G1123" s="140">
        <v>10104040</v>
      </c>
      <c r="I1123" s="14">
        <v>42064.53</v>
      </c>
    </row>
    <row r="1124" spans="1:9" x14ac:dyDescent="0.2">
      <c r="E1124" s="12" t="s">
        <v>125</v>
      </c>
      <c r="G1124" s="140">
        <v>20201010</v>
      </c>
      <c r="I1124" s="14">
        <v>2381.02</v>
      </c>
    </row>
    <row r="1125" spans="1:9" x14ac:dyDescent="0.2">
      <c r="F1125" s="12" t="s">
        <v>1829</v>
      </c>
    </row>
    <row r="1127" spans="1:9" x14ac:dyDescent="0.2">
      <c r="A1127" s="12" t="s">
        <v>569</v>
      </c>
      <c r="B1127" s="12" t="s">
        <v>1786</v>
      </c>
      <c r="C1127" s="13" t="s">
        <v>1828</v>
      </c>
      <c r="D1127" s="12" t="s">
        <v>264</v>
      </c>
      <c r="G1127" s="140">
        <v>50214990</v>
      </c>
      <c r="H1127" s="14">
        <v>100000</v>
      </c>
    </row>
    <row r="1128" spans="1:9" x14ac:dyDescent="0.2">
      <c r="E1128" s="12" t="s">
        <v>571</v>
      </c>
      <c r="G1128" s="140">
        <v>10104040</v>
      </c>
      <c r="I1128" s="14">
        <v>100000</v>
      </c>
    </row>
    <row r="1129" spans="1:9" x14ac:dyDescent="0.2">
      <c r="F1129" s="12" t="s">
        <v>1827</v>
      </c>
    </row>
    <row r="1131" spans="1:9" x14ac:dyDescent="0.2">
      <c r="A1131" s="12" t="s">
        <v>569</v>
      </c>
      <c r="B1131" s="12" t="s">
        <v>1786</v>
      </c>
      <c r="C1131" s="13" t="s">
        <v>1826</v>
      </c>
      <c r="D1131" s="12" t="s">
        <v>236</v>
      </c>
      <c r="G1131" s="140">
        <v>50204020</v>
      </c>
      <c r="H1131" s="14">
        <v>6209.44</v>
      </c>
    </row>
    <row r="1132" spans="1:9" x14ac:dyDescent="0.2">
      <c r="E1132" s="12" t="s">
        <v>571</v>
      </c>
      <c r="G1132" s="140">
        <v>10104040</v>
      </c>
      <c r="I1132" s="14">
        <v>6209.44</v>
      </c>
    </row>
    <row r="1133" spans="1:9" x14ac:dyDescent="0.2">
      <c r="F1133" s="12" t="s">
        <v>1825</v>
      </c>
    </row>
    <row r="1135" spans="1:9" x14ac:dyDescent="0.2">
      <c r="A1135" s="12" t="s">
        <v>569</v>
      </c>
      <c r="B1135" s="12" t="s">
        <v>1786</v>
      </c>
      <c r="C1135" s="13" t="s">
        <v>1824</v>
      </c>
      <c r="D1135" s="12" t="s">
        <v>272</v>
      </c>
      <c r="G1135" s="140">
        <v>50216010</v>
      </c>
      <c r="H1135" s="14">
        <v>31320</v>
      </c>
    </row>
    <row r="1136" spans="1:9" x14ac:dyDescent="0.2">
      <c r="E1136" s="12" t="s">
        <v>571</v>
      </c>
      <c r="G1136" s="140">
        <v>10104040</v>
      </c>
      <c r="I1136" s="14">
        <v>31320</v>
      </c>
    </row>
    <row r="1137" spans="1:9" x14ac:dyDescent="0.2">
      <c r="F1137" s="12" t="s">
        <v>1823</v>
      </c>
    </row>
    <row r="1139" spans="1:9" x14ac:dyDescent="0.2">
      <c r="A1139" s="12" t="s">
        <v>569</v>
      </c>
      <c r="B1139" s="12" t="s">
        <v>1786</v>
      </c>
      <c r="C1139" s="13" t="s">
        <v>1822</v>
      </c>
      <c r="D1139" s="12" t="s">
        <v>45</v>
      </c>
      <c r="G1139" s="140">
        <v>10399990</v>
      </c>
      <c r="H1139" s="14">
        <v>3686.28</v>
      </c>
    </row>
    <row r="1140" spans="1:9" x14ac:dyDescent="0.2">
      <c r="E1140" s="12" t="s">
        <v>571</v>
      </c>
      <c r="G1140" s="140">
        <v>10104040</v>
      </c>
      <c r="I1140" s="14">
        <v>3488.8</v>
      </c>
    </row>
    <row r="1141" spans="1:9" x14ac:dyDescent="0.2">
      <c r="E1141" s="12" t="s">
        <v>125</v>
      </c>
      <c r="G1141" s="140">
        <v>20201010</v>
      </c>
      <c r="I1141" s="14">
        <v>197.48</v>
      </c>
    </row>
    <row r="1142" spans="1:9" x14ac:dyDescent="0.2">
      <c r="F1142" s="12" t="s">
        <v>1821</v>
      </c>
    </row>
    <row r="1144" spans="1:9" x14ac:dyDescent="0.2">
      <c r="A1144" s="12" t="s">
        <v>569</v>
      </c>
      <c r="B1144" s="12" t="s">
        <v>1786</v>
      </c>
      <c r="C1144" s="13" t="s">
        <v>1820</v>
      </c>
      <c r="D1144" s="12" t="s">
        <v>45</v>
      </c>
      <c r="G1144" s="140">
        <v>10399990</v>
      </c>
      <c r="H1144" s="14">
        <v>3273.15</v>
      </c>
    </row>
    <row r="1145" spans="1:9" x14ac:dyDescent="0.2">
      <c r="E1145" s="12" t="s">
        <v>571</v>
      </c>
      <c r="G1145" s="140">
        <v>10104040</v>
      </c>
      <c r="I1145" s="14">
        <v>3097.81</v>
      </c>
    </row>
    <row r="1146" spans="1:9" x14ac:dyDescent="0.2">
      <c r="E1146" s="12" t="s">
        <v>125</v>
      </c>
      <c r="G1146" s="140">
        <v>20201010</v>
      </c>
      <c r="I1146" s="14">
        <v>175.34</v>
      </c>
    </row>
    <row r="1147" spans="1:9" x14ac:dyDescent="0.2">
      <c r="F1147" s="12" t="s">
        <v>1819</v>
      </c>
    </row>
    <row r="1149" spans="1:9" x14ac:dyDescent="0.2">
      <c r="A1149" s="12" t="s">
        <v>569</v>
      </c>
      <c r="B1149" s="12" t="s">
        <v>1786</v>
      </c>
      <c r="C1149" s="13" t="s">
        <v>1818</v>
      </c>
      <c r="D1149" s="12" t="s">
        <v>214</v>
      </c>
      <c r="G1149" s="140">
        <v>50203050</v>
      </c>
      <c r="H1149" s="14">
        <v>67538.149999999994</v>
      </c>
    </row>
    <row r="1150" spans="1:9" x14ac:dyDescent="0.2">
      <c r="D1150" s="12" t="s">
        <v>220</v>
      </c>
      <c r="G1150" s="140">
        <v>50203080</v>
      </c>
      <c r="H1150" s="14">
        <v>4484</v>
      </c>
    </row>
    <row r="1151" spans="1:9" x14ac:dyDescent="0.2">
      <c r="D1151" s="12" t="s">
        <v>222</v>
      </c>
      <c r="G1151" s="140">
        <v>50203090</v>
      </c>
      <c r="H1151" s="14">
        <v>3920</v>
      </c>
    </row>
    <row r="1152" spans="1:9" x14ac:dyDescent="0.2">
      <c r="D1152" s="12" t="s">
        <v>988</v>
      </c>
      <c r="G1152" s="140">
        <v>50205020</v>
      </c>
      <c r="H1152" s="14">
        <v>2400</v>
      </c>
    </row>
    <row r="1153" spans="1:9" x14ac:dyDescent="0.2">
      <c r="D1153" s="12" t="s">
        <v>680</v>
      </c>
      <c r="G1153" s="140">
        <v>50299990</v>
      </c>
      <c r="H1153" s="14">
        <v>1200</v>
      </c>
    </row>
    <row r="1154" spans="1:9" x14ac:dyDescent="0.2">
      <c r="E1154" s="12" t="s">
        <v>571</v>
      </c>
      <c r="G1154" s="140">
        <v>10104040</v>
      </c>
      <c r="I1154" s="14">
        <v>79542.149999999994</v>
      </c>
    </row>
    <row r="1155" spans="1:9" x14ac:dyDescent="0.2">
      <c r="F1155" s="12" t="s">
        <v>1817</v>
      </c>
    </row>
    <row r="1157" spans="1:9" x14ac:dyDescent="0.2">
      <c r="A1157" s="12" t="s">
        <v>569</v>
      </c>
      <c r="B1157" s="12" t="s">
        <v>1786</v>
      </c>
      <c r="C1157" s="13" t="s">
        <v>1816</v>
      </c>
      <c r="D1157" s="12" t="s">
        <v>232</v>
      </c>
      <c r="G1157" s="140">
        <v>50203990</v>
      </c>
      <c r="H1157" s="14">
        <v>164000</v>
      </c>
    </row>
    <row r="1158" spans="1:9" x14ac:dyDescent="0.2">
      <c r="E1158" s="12" t="s">
        <v>571</v>
      </c>
      <c r="G1158" s="140">
        <v>10104040</v>
      </c>
      <c r="I1158" s="14">
        <v>155214.28</v>
      </c>
    </row>
    <row r="1159" spans="1:9" x14ac:dyDescent="0.2">
      <c r="E1159" s="12" t="s">
        <v>125</v>
      </c>
      <c r="G1159" s="140">
        <v>20201010</v>
      </c>
      <c r="I1159" s="14">
        <v>8785.7199999999993</v>
      </c>
    </row>
    <row r="1160" spans="1:9" x14ac:dyDescent="0.2">
      <c r="F1160" s="12" t="s">
        <v>1815</v>
      </c>
    </row>
    <row r="1162" spans="1:9" x14ac:dyDescent="0.2">
      <c r="A1162" s="12" t="s">
        <v>569</v>
      </c>
      <c r="B1162" s="12" t="s">
        <v>1786</v>
      </c>
      <c r="C1162" s="13" t="s">
        <v>1814</v>
      </c>
      <c r="D1162" s="12" t="s">
        <v>109</v>
      </c>
      <c r="G1162" s="140">
        <v>19901030</v>
      </c>
      <c r="H1162" s="14">
        <v>22245</v>
      </c>
    </row>
    <row r="1163" spans="1:9" x14ac:dyDescent="0.2">
      <c r="E1163" s="12" t="s">
        <v>571</v>
      </c>
      <c r="G1163" s="140">
        <v>10104040</v>
      </c>
      <c r="I1163" s="14">
        <v>22245</v>
      </c>
    </row>
    <row r="1164" spans="1:9" x14ac:dyDescent="0.2">
      <c r="F1164" s="12" t="s">
        <v>1813</v>
      </c>
    </row>
    <row r="1166" spans="1:9" x14ac:dyDescent="0.2">
      <c r="A1166" s="12" t="s">
        <v>569</v>
      </c>
      <c r="B1166" s="12" t="s">
        <v>1786</v>
      </c>
      <c r="C1166" s="13" t="s">
        <v>1812</v>
      </c>
      <c r="D1166" s="12" t="s">
        <v>45</v>
      </c>
      <c r="G1166" s="140">
        <v>10399990</v>
      </c>
      <c r="H1166" s="14">
        <v>42983.25</v>
      </c>
    </row>
    <row r="1167" spans="1:9" x14ac:dyDescent="0.2">
      <c r="E1167" s="12" t="s">
        <v>571</v>
      </c>
      <c r="G1167" s="140">
        <v>10104040</v>
      </c>
      <c r="I1167" s="14">
        <v>40680.57</v>
      </c>
    </row>
    <row r="1168" spans="1:9" x14ac:dyDescent="0.2">
      <c r="E1168" s="12" t="s">
        <v>125</v>
      </c>
      <c r="G1168" s="140">
        <v>20201010</v>
      </c>
      <c r="I1168" s="14">
        <v>2302.6799999999998</v>
      </c>
    </row>
    <row r="1169" spans="1:9" x14ac:dyDescent="0.2">
      <c r="F1169" s="12" t="s">
        <v>1811</v>
      </c>
    </row>
    <row r="1171" spans="1:9" x14ac:dyDescent="0.2">
      <c r="A1171" s="12" t="s">
        <v>569</v>
      </c>
      <c r="B1171" s="12" t="s">
        <v>1786</v>
      </c>
      <c r="C1171" s="13" t="s">
        <v>1810</v>
      </c>
      <c r="D1171" s="12" t="s">
        <v>264</v>
      </c>
      <c r="G1171" s="140">
        <v>50214990</v>
      </c>
      <c r="H1171" s="14">
        <v>124713</v>
      </c>
    </row>
    <row r="1172" spans="1:9" x14ac:dyDescent="0.2">
      <c r="E1172" s="12" t="s">
        <v>571</v>
      </c>
      <c r="G1172" s="140">
        <v>10104040</v>
      </c>
      <c r="I1172" s="14">
        <v>116918.44</v>
      </c>
    </row>
    <row r="1173" spans="1:9" x14ac:dyDescent="0.2">
      <c r="E1173" s="12" t="s">
        <v>125</v>
      </c>
      <c r="G1173" s="140">
        <v>20201010</v>
      </c>
      <c r="I1173" s="14">
        <v>7794.56</v>
      </c>
    </row>
    <row r="1174" spans="1:9" x14ac:dyDescent="0.2">
      <c r="F1174" s="12" t="s">
        <v>1809</v>
      </c>
    </row>
    <row r="1176" spans="1:9" x14ac:dyDescent="0.2">
      <c r="A1176" s="12" t="s">
        <v>569</v>
      </c>
      <c r="B1176" s="12" t="s">
        <v>1786</v>
      </c>
      <c r="C1176" s="13" t="s">
        <v>1808</v>
      </c>
      <c r="D1176" s="12" t="s">
        <v>264</v>
      </c>
      <c r="G1176" s="140">
        <v>50214990</v>
      </c>
      <c r="H1176" s="14">
        <v>50000</v>
      </c>
    </row>
    <row r="1177" spans="1:9" x14ac:dyDescent="0.2">
      <c r="E1177" s="12" t="s">
        <v>571</v>
      </c>
      <c r="G1177" s="140">
        <v>10104040</v>
      </c>
      <c r="I1177" s="14">
        <v>46875</v>
      </c>
    </row>
    <row r="1178" spans="1:9" x14ac:dyDescent="0.2">
      <c r="E1178" s="12" t="s">
        <v>125</v>
      </c>
      <c r="G1178" s="140">
        <v>20201010</v>
      </c>
      <c r="I1178" s="14">
        <v>3125</v>
      </c>
    </row>
    <row r="1179" spans="1:9" x14ac:dyDescent="0.2">
      <c r="F1179" s="12" t="s">
        <v>1807</v>
      </c>
    </row>
    <row r="1181" spans="1:9" x14ac:dyDescent="0.2">
      <c r="A1181" s="12" t="s">
        <v>569</v>
      </c>
      <c r="B1181" s="12" t="s">
        <v>1786</v>
      </c>
      <c r="C1181" s="13" t="s">
        <v>1806</v>
      </c>
      <c r="D1181" s="12" t="s">
        <v>264</v>
      </c>
      <c r="G1181" s="140">
        <v>50214990</v>
      </c>
      <c r="H1181" s="14">
        <v>50000</v>
      </c>
    </row>
    <row r="1182" spans="1:9" x14ac:dyDescent="0.2">
      <c r="E1182" s="12" t="s">
        <v>571</v>
      </c>
      <c r="G1182" s="140">
        <v>10104040</v>
      </c>
      <c r="I1182" s="14">
        <v>46875</v>
      </c>
    </row>
    <row r="1183" spans="1:9" x14ac:dyDescent="0.2">
      <c r="E1183" s="12" t="s">
        <v>125</v>
      </c>
      <c r="G1183" s="140">
        <v>20201010</v>
      </c>
      <c r="I1183" s="14">
        <v>3125</v>
      </c>
    </row>
    <row r="1184" spans="1:9" x14ac:dyDescent="0.2">
      <c r="F1184" s="12" t="s">
        <v>1805</v>
      </c>
    </row>
    <row r="1186" spans="1:9" x14ac:dyDescent="0.2">
      <c r="A1186" s="12" t="s">
        <v>569</v>
      </c>
      <c r="B1186" s="12" t="s">
        <v>1786</v>
      </c>
      <c r="C1186" s="13" t="s">
        <v>1804</v>
      </c>
      <c r="D1186" s="12" t="s">
        <v>264</v>
      </c>
      <c r="G1186" s="140">
        <v>50214990</v>
      </c>
      <c r="H1186" s="14">
        <v>78952</v>
      </c>
    </row>
    <row r="1187" spans="1:9" x14ac:dyDescent="0.2">
      <c r="E1187" s="12" t="s">
        <v>571</v>
      </c>
      <c r="G1187" s="140">
        <v>10104040</v>
      </c>
      <c r="I1187" s="14">
        <v>74017.5</v>
      </c>
    </row>
    <row r="1188" spans="1:9" x14ac:dyDescent="0.2">
      <c r="E1188" s="12" t="s">
        <v>125</v>
      </c>
      <c r="G1188" s="140">
        <v>20201010</v>
      </c>
      <c r="I1188" s="14">
        <v>4934.5</v>
      </c>
    </row>
    <row r="1189" spans="1:9" x14ac:dyDescent="0.2">
      <c r="F1189" s="12" t="s">
        <v>1803</v>
      </c>
    </row>
    <row r="1191" spans="1:9" x14ac:dyDescent="0.2">
      <c r="A1191" s="12" t="s">
        <v>569</v>
      </c>
      <c r="B1191" s="12" t="s">
        <v>1786</v>
      </c>
      <c r="C1191" s="13" t="s">
        <v>1802</v>
      </c>
      <c r="D1191" s="12" t="s">
        <v>264</v>
      </c>
      <c r="G1191" s="140">
        <v>50214990</v>
      </c>
      <c r="H1191" s="14">
        <v>75000</v>
      </c>
    </row>
    <row r="1192" spans="1:9" x14ac:dyDescent="0.2">
      <c r="E1192" s="12" t="s">
        <v>571</v>
      </c>
      <c r="G1192" s="140">
        <v>10104040</v>
      </c>
      <c r="I1192" s="14">
        <v>70312.5</v>
      </c>
    </row>
    <row r="1193" spans="1:9" x14ac:dyDescent="0.2">
      <c r="E1193" s="12" t="s">
        <v>125</v>
      </c>
      <c r="G1193" s="140">
        <v>20201010</v>
      </c>
      <c r="I1193" s="14">
        <v>4687.5</v>
      </c>
    </row>
    <row r="1194" spans="1:9" x14ac:dyDescent="0.2">
      <c r="F1194" s="12" t="s">
        <v>1801</v>
      </c>
    </row>
    <row r="1196" spans="1:9" x14ac:dyDescent="0.2">
      <c r="A1196" s="12" t="s">
        <v>569</v>
      </c>
      <c r="B1196" s="12" t="s">
        <v>1786</v>
      </c>
      <c r="C1196" s="13" t="s">
        <v>1800</v>
      </c>
      <c r="D1196" s="12" t="s">
        <v>264</v>
      </c>
      <c r="G1196" s="140">
        <v>50214990</v>
      </c>
      <c r="H1196" s="14">
        <v>100000</v>
      </c>
    </row>
    <row r="1197" spans="1:9" x14ac:dyDescent="0.2">
      <c r="E1197" s="12" t="s">
        <v>571</v>
      </c>
      <c r="G1197" s="140">
        <v>10104040</v>
      </c>
      <c r="I1197" s="14">
        <v>93750</v>
      </c>
    </row>
    <row r="1198" spans="1:9" x14ac:dyDescent="0.2">
      <c r="E1198" s="12" t="s">
        <v>125</v>
      </c>
      <c r="G1198" s="140">
        <v>20201010</v>
      </c>
      <c r="I1198" s="14">
        <v>6250</v>
      </c>
    </row>
    <row r="1199" spans="1:9" x14ac:dyDescent="0.2">
      <c r="F1199" s="12" t="s">
        <v>1799</v>
      </c>
    </row>
    <row r="1201" spans="1:9" x14ac:dyDescent="0.2">
      <c r="A1201" s="12" t="s">
        <v>569</v>
      </c>
      <c r="B1201" s="12" t="s">
        <v>1786</v>
      </c>
      <c r="C1201" s="13" t="s">
        <v>1798</v>
      </c>
      <c r="D1201" s="12" t="s">
        <v>264</v>
      </c>
      <c r="G1201" s="140">
        <v>50214990</v>
      </c>
      <c r="H1201" s="14">
        <v>100000</v>
      </c>
    </row>
    <row r="1202" spans="1:9" x14ac:dyDescent="0.2">
      <c r="E1202" s="12" t="s">
        <v>571</v>
      </c>
      <c r="G1202" s="140">
        <v>10104040</v>
      </c>
      <c r="I1202" s="14">
        <v>93750</v>
      </c>
    </row>
    <row r="1203" spans="1:9" x14ac:dyDescent="0.2">
      <c r="E1203" s="12" t="s">
        <v>125</v>
      </c>
      <c r="G1203" s="140">
        <v>20201010</v>
      </c>
      <c r="I1203" s="14">
        <v>6250</v>
      </c>
    </row>
    <row r="1204" spans="1:9" x14ac:dyDescent="0.2">
      <c r="F1204" s="12" t="s">
        <v>1797</v>
      </c>
    </row>
    <row r="1206" spans="1:9" x14ac:dyDescent="0.2">
      <c r="A1206" s="12" t="s">
        <v>569</v>
      </c>
      <c r="B1206" s="12" t="s">
        <v>1786</v>
      </c>
      <c r="C1206" s="13" t="s">
        <v>1796</v>
      </c>
      <c r="D1206" s="12" t="s">
        <v>264</v>
      </c>
      <c r="G1206" s="140">
        <v>50214990</v>
      </c>
      <c r="H1206" s="14">
        <v>100000</v>
      </c>
    </row>
    <row r="1207" spans="1:9" x14ac:dyDescent="0.2">
      <c r="E1207" s="12" t="s">
        <v>571</v>
      </c>
      <c r="G1207" s="140">
        <v>10104040</v>
      </c>
      <c r="I1207" s="14">
        <v>93750</v>
      </c>
    </row>
    <row r="1208" spans="1:9" x14ac:dyDescent="0.2">
      <c r="E1208" s="12" t="s">
        <v>125</v>
      </c>
      <c r="G1208" s="140">
        <v>20201010</v>
      </c>
      <c r="I1208" s="14">
        <v>6250</v>
      </c>
    </row>
    <row r="1209" spans="1:9" x14ac:dyDescent="0.2">
      <c r="F1209" s="12" t="s">
        <v>1795</v>
      </c>
    </row>
    <row r="1211" spans="1:9" x14ac:dyDescent="0.2">
      <c r="A1211" s="12" t="s">
        <v>569</v>
      </c>
      <c r="B1211" s="12" t="s">
        <v>1786</v>
      </c>
      <c r="C1211" s="13" t="s">
        <v>1794</v>
      </c>
      <c r="D1211" s="12" t="s">
        <v>264</v>
      </c>
      <c r="G1211" s="140">
        <v>50214990</v>
      </c>
      <c r="H1211" s="14">
        <v>100000</v>
      </c>
    </row>
    <row r="1212" spans="1:9" x14ac:dyDescent="0.2">
      <c r="E1212" s="12" t="s">
        <v>571</v>
      </c>
      <c r="G1212" s="140">
        <v>10104040</v>
      </c>
      <c r="I1212" s="14">
        <v>93750</v>
      </c>
    </row>
    <row r="1213" spans="1:9" x14ac:dyDescent="0.2">
      <c r="E1213" s="12" t="s">
        <v>125</v>
      </c>
      <c r="G1213" s="140">
        <v>20201010</v>
      </c>
      <c r="I1213" s="14">
        <v>6250</v>
      </c>
    </row>
    <row r="1214" spans="1:9" x14ac:dyDescent="0.2">
      <c r="F1214" s="12" t="s">
        <v>1793</v>
      </c>
    </row>
    <row r="1216" spans="1:9" x14ac:dyDescent="0.2">
      <c r="A1216" s="12" t="s">
        <v>569</v>
      </c>
      <c r="B1216" s="12" t="s">
        <v>1786</v>
      </c>
      <c r="C1216" s="13" t="s">
        <v>1792</v>
      </c>
      <c r="D1216" s="12" t="s">
        <v>264</v>
      </c>
      <c r="G1216" s="140">
        <v>50214990</v>
      </c>
      <c r="H1216" s="14">
        <v>150000</v>
      </c>
    </row>
    <row r="1217" spans="1:9" x14ac:dyDescent="0.2">
      <c r="E1217" s="12" t="s">
        <v>571</v>
      </c>
      <c r="G1217" s="140">
        <v>10104040</v>
      </c>
      <c r="I1217" s="14">
        <v>140625</v>
      </c>
    </row>
    <row r="1218" spans="1:9" x14ac:dyDescent="0.2">
      <c r="E1218" s="12" t="s">
        <v>125</v>
      </c>
      <c r="G1218" s="140">
        <v>20201010</v>
      </c>
      <c r="I1218" s="14">
        <v>9375</v>
      </c>
    </row>
    <row r="1219" spans="1:9" x14ac:dyDescent="0.2">
      <c r="F1219" s="12" t="s">
        <v>1791</v>
      </c>
    </row>
    <row r="1221" spans="1:9" x14ac:dyDescent="0.2">
      <c r="A1221" s="12" t="s">
        <v>569</v>
      </c>
      <c r="B1221" s="12" t="s">
        <v>1786</v>
      </c>
      <c r="C1221" s="13" t="s">
        <v>1790</v>
      </c>
      <c r="D1221" s="12" t="s">
        <v>109</v>
      </c>
      <c r="G1221" s="140">
        <v>19901030</v>
      </c>
      <c r="H1221" s="14">
        <v>10000000</v>
      </c>
    </row>
    <row r="1222" spans="1:9" x14ac:dyDescent="0.2">
      <c r="E1222" s="12" t="s">
        <v>571</v>
      </c>
      <c r="G1222" s="140">
        <v>10104040</v>
      </c>
      <c r="I1222" s="14">
        <v>10000000</v>
      </c>
    </row>
    <row r="1223" spans="1:9" x14ac:dyDescent="0.2">
      <c r="F1223" s="12" t="s">
        <v>1789</v>
      </c>
    </row>
    <row r="1225" spans="1:9" x14ac:dyDescent="0.2">
      <c r="A1225" s="12" t="s">
        <v>569</v>
      </c>
      <c r="B1225" s="12" t="s">
        <v>1786</v>
      </c>
      <c r="C1225" s="13" t="s">
        <v>1788</v>
      </c>
      <c r="D1225" s="12" t="s">
        <v>205</v>
      </c>
      <c r="G1225" s="140">
        <v>50201010</v>
      </c>
      <c r="H1225" s="14">
        <v>11570</v>
      </c>
    </row>
    <row r="1226" spans="1:9" x14ac:dyDescent="0.2">
      <c r="E1226" s="12" t="s">
        <v>571</v>
      </c>
      <c r="G1226" s="140">
        <v>10104040</v>
      </c>
      <c r="I1226" s="14">
        <v>11570</v>
      </c>
    </row>
    <row r="1227" spans="1:9" x14ac:dyDescent="0.2">
      <c r="F1227" s="12" t="s">
        <v>1787</v>
      </c>
    </row>
    <row r="1229" spans="1:9" x14ac:dyDescent="0.2">
      <c r="A1229" s="12" t="s">
        <v>569</v>
      </c>
      <c r="B1229" s="12" t="s">
        <v>1786</v>
      </c>
      <c r="C1229" s="13" t="s">
        <v>1785</v>
      </c>
      <c r="D1229" s="12" t="s">
        <v>205</v>
      </c>
      <c r="G1229" s="140">
        <v>50201010</v>
      </c>
      <c r="H1229" s="14">
        <v>229315</v>
      </c>
    </row>
    <row r="1230" spans="1:9" x14ac:dyDescent="0.2">
      <c r="E1230" s="12" t="s">
        <v>571</v>
      </c>
      <c r="G1230" s="140">
        <v>10104040</v>
      </c>
      <c r="I1230" s="14">
        <v>229315</v>
      </c>
    </row>
    <row r="1231" spans="1:9" x14ac:dyDescent="0.2">
      <c r="F1231" s="12" t="s">
        <v>1784</v>
      </c>
    </row>
    <row r="1233" spans="1:9" x14ac:dyDescent="0.2">
      <c r="A1233" s="12" t="s">
        <v>569</v>
      </c>
      <c r="B1233" s="12" t="s">
        <v>818</v>
      </c>
      <c r="C1233" s="13" t="s">
        <v>1783</v>
      </c>
      <c r="D1233" s="12" t="s">
        <v>109</v>
      </c>
      <c r="G1233" s="140">
        <v>19901030</v>
      </c>
      <c r="H1233" s="14">
        <v>30000</v>
      </c>
    </row>
    <row r="1234" spans="1:9" x14ac:dyDescent="0.2">
      <c r="E1234" s="12" t="s">
        <v>571</v>
      </c>
      <c r="G1234" s="140">
        <v>10104040</v>
      </c>
      <c r="I1234" s="14">
        <v>30000</v>
      </c>
    </row>
    <row r="1235" spans="1:9" x14ac:dyDescent="0.2">
      <c r="F1235" s="12" t="s">
        <v>1782</v>
      </c>
    </row>
    <row r="1237" spans="1:9" x14ac:dyDescent="0.2">
      <c r="A1237" s="12" t="s">
        <v>569</v>
      </c>
      <c r="B1237" s="12" t="s">
        <v>818</v>
      </c>
      <c r="C1237" s="13" t="s">
        <v>1781</v>
      </c>
      <c r="D1237" s="12" t="s">
        <v>566</v>
      </c>
      <c r="G1237" s="140">
        <v>10102020</v>
      </c>
      <c r="H1237" s="14">
        <v>30000</v>
      </c>
    </row>
    <row r="1238" spans="1:9" x14ac:dyDescent="0.2">
      <c r="E1238" s="12" t="s">
        <v>571</v>
      </c>
      <c r="G1238" s="140">
        <v>10104040</v>
      </c>
      <c r="I1238" s="14">
        <v>30000</v>
      </c>
    </row>
    <row r="1239" spans="1:9" x14ac:dyDescent="0.2">
      <c r="F1239" s="12" t="s">
        <v>1780</v>
      </c>
    </row>
    <row r="1241" spans="1:9" x14ac:dyDescent="0.2">
      <c r="A1241" s="12" t="s">
        <v>569</v>
      </c>
      <c r="B1241" s="12" t="s">
        <v>818</v>
      </c>
      <c r="C1241" s="13" t="s">
        <v>1779</v>
      </c>
      <c r="D1241" s="12" t="s">
        <v>109</v>
      </c>
      <c r="G1241" s="140">
        <v>19901030</v>
      </c>
      <c r="H1241" s="14">
        <v>3041500</v>
      </c>
    </row>
    <row r="1242" spans="1:9" x14ac:dyDescent="0.2">
      <c r="E1242" s="12" t="s">
        <v>566</v>
      </c>
      <c r="G1242" s="140">
        <v>10102020</v>
      </c>
      <c r="I1242" s="14">
        <v>3041500</v>
      </c>
    </row>
    <row r="1243" spans="1:9" x14ac:dyDescent="0.2">
      <c r="F1243" s="12" t="s">
        <v>1778</v>
      </c>
    </row>
    <row r="1245" spans="1:9" x14ac:dyDescent="0.2">
      <c r="A1245" s="12" t="s">
        <v>569</v>
      </c>
      <c r="B1245" s="12" t="s">
        <v>25</v>
      </c>
      <c r="C1245" s="13" t="s">
        <v>1777</v>
      </c>
      <c r="D1245" s="12" t="s">
        <v>264</v>
      </c>
      <c r="G1245" s="140">
        <v>50214990</v>
      </c>
      <c r="H1245" s="14">
        <v>30000</v>
      </c>
    </row>
    <row r="1246" spans="1:9" x14ac:dyDescent="0.2">
      <c r="E1246" s="12" t="s">
        <v>571</v>
      </c>
      <c r="G1246" s="140">
        <v>10104040</v>
      </c>
      <c r="I1246" s="14">
        <v>28125</v>
      </c>
    </row>
    <row r="1247" spans="1:9" x14ac:dyDescent="0.2">
      <c r="E1247" s="12" t="s">
        <v>125</v>
      </c>
      <c r="G1247" s="140">
        <v>20201010</v>
      </c>
      <c r="I1247" s="14">
        <v>1875</v>
      </c>
    </row>
    <row r="1248" spans="1:9" x14ac:dyDescent="0.2">
      <c r="F1248" s="12" t="s">
        <v>1776</v>
      </c>
    </row>
    <row r="1250" spans="1:9" x14ac:dyDescent="0.2">
      <c r="A1250" s="12" t="s">
        <v>569</v>
      </c>
      <c r="B1250" s="12" t="s">
        <v>25</v>
      </c>
      <c r="C1250" s="13" t="s">
        <v>1775</v>
      </c>
      <c r="D1250" s="12" t="s">
        <v>264</v>
      </c>
      <c r="G1250" s="140">
        <v>50214990</v>
      </c>
      <c r="H1250" s="14">
        <v>75000</v>
      </c>
    </row>
    <row r="1251" spans="1:9" x14ac:dyDescent="0.2">
      <c r="E1251" s="12" t="s">
        <v>571</v>
      </c>
      <c r="G1251" s="140">
        <v>10104040</v>
      </c>
      <c r="I1251" s="14">
        <v>70312.5</v>
      </c>
    </row>
    <row r="1252" spans="1:9" x14ac:dyDescent="0.2">
      <c r="E1252" s="12" t="s">
        <v>125</v>
      </c>
      <c r="G1252" s="140">
        <v>20201010</v>
      </c>
      <c r="I1252" s="14">
        <v>4687.5</v>
      </c>
    </row>
    <row r="1253" spans="1:9" x14ac:dyDescent="0.2">
      <c r="F1253" s="12" t="s">
        <v>1774</v>
      </c>
    </row>
    <row r="1255" spans="1:9" x14ac:dyDescent="0.2">
      <c r="A1255" s="12" t="s">
        <v>569</v>
      </c>
      <c r="B1255" s="12" t="s">
        <v>25</v>
      </c>
      <c r="C1255" s="13" t="s">
        <v>1773</v>
      </c>
      <c r="D1255" s="12" t="s">
        <v>264</v>
      </c>
      <c r="G1255" s="140">
        <v>50214990</v>
      </c>
      <c r="H1255" s="14">
        <v>75000</v>
      </c>
    </row>
    <row r="1256" spans="1:9" x14ac:dyDescent="0.2">
      <c r="E1256" s="12" t="s">
        <v>571</v>
      </c>
      <c r="G1256" s="140">
        <v>10104040</v>
      </c>
      <c r="I1256" s="14">
        <v>70312.5</v>
      </c>
    </row>
    <row r="1257" spans="1:9" x14ac:dyDescent="0.2">
      <c r="E1257" s="12" t="s">
        <v>125</v>
      </c>
      <c r="G1257" s="140">
        <v>20201010</v>
      </c>
      <c r="I1257" s="14">
        <v>4687.5</v>
      </c>
    </row>
    <row r="1258" spans="1:9" x14ac:dyDescent="0.2">
      <c r="F1258" s="12" t="s">
        <v>1772</v>
      </c>
    </row>
    <row r="1260" spans="1:9" x14ac:dyDescent="0.2">
      <c r="A1260" s="12" t="s">
        <v>569</v>
      </c>
      <c r="B1260" s="12" t="s">
        <v>25</v>
      </c>
      <c r="C1260" s="13" t="s">
        <v>1771</v>
      </c>
      <c r="D1260" s="12" t="s">
        <v>264</v>
      </c>
      <c r="G1260" s="140">
        <v>50214990</v>
      </c>
      <c r="H1260" s="14">
        <v>100000</v>
      </c>
    </row>
    <row r="1261" spans="1:9" x14ac:dyDescent="0.2">
      <c r="E1261" s="12" t="s">
        <v>571</v>
      </c>
      <c r="G1261" s="140">
        <v>10104040</v>
      </c>
      <c r="I1261" s="14">
        <v>93750</v>
      </c>
    </row>
    <row r="1262" spans="1:9" x14ac:dyDescent="0.2">
      <c r="E1262" s="12" t="s">
        <v>125</v>
      </c>
      <c r="G1262" s="140">
        <v>20201010</v>
      </c>
      <c r="I1262" s="14">
        <v>6250</v>
      </c>
    </row>
    <row r="1263" spans="1:9" x14ac:dyDescent="0.2">
      <c r="F1263" s="12" t="s">
        <v>1770</v>
      </c>
    </row>
    <row r="1265" spans="1:9" x14ac:dyDescent="0.2">
      <c r="A1265" s="12" t="s">
        <v>569</v>
      </c>
      <c r="B1265" s="12" t="s">
        <v>25</v>
      </c>
      <c r="C1265" s="13" t="s">
        <v>1769</v>
      </c>
      <c r="D1265" s="12" t="s">
        <v>264</v>
      </c>
      <c r="G1265" s="140">
        <v>50214990</v>
      </c>
      <c r="H1265" s="14">
        <v>150000</v>
      </c>
    </row>
    <row r="1266" spans="1:9" x14ac:dyDescent="0.2">
      <c r="E1266" s="12" t="s">
        <v>571</v>
      </c>
      <c r="G1266" s="140">
        <v>10104040</v>
      </c>
      <c r="I1266" s="14">
        <v>140625</v>
      </c>
    </row>
    <row r="1267" spans="1:9" x14ac:dyDescent="0.2">
      <c r="E1267" s="12" t="s">
        <v>125</v>
      </c>
      <c r="G1267" s="140">
        <v>20201010</v>
      </c>
      <c r="I1267" s="14">
        <v>9375</v>
      </c>
    </row>
    <row r="1268" spans="1:9" x14ac:dyDescent="0.2">
      <c r="F1268" s="12" t="s">
        <v>1768</v>
      </c>
    </row>
    <row r="1270" spans="1:9" x14ac:dyDescent="0.2">
      <c r="A1270" s="12" t="s">
        <v>569</v>
      </c>
      <c r="B1270" s="12" t="s">
        <v>25</v>
      </c>
      <c r="C1270" s="13" t="s">
        <v>1767</v>
      </c>
      <c r="D1270" s="12" t="s">
        <v>264</v>
      </c>
      <c r="G1270" s="140">
        <v>50214990</v>
      </c>
      <c r="H1270" s="14">
        <v>20000</v>
      </c>
    </row>
    <row r="1271" spans="1:9" x14ac:dyDescent="0.2">
      <c r="E1271" s="12" t="s">
        <v>571</v>
      </c>
      <c r="G1271" s="140">
        <v>10104040</v>
      </c>
      <c r="I1271" s="14">
        <v>18750</v>
      </c>
    </row>
    <row r="1272" spans="1:9" x14ac:dyDescent="0.2">
      <c r="E1272" s="12" t="s">
        <v>125</v>
      </c>
      <c r="G1272" s="140">
        <v>20201010</v>
      </c>
      <c r="I1272" s="14">
        <v>1250</v>
      </c>
    </row>
    <row r="1273" spans="1:9" x14ac:dyDescent="0.2">
      <c r="F1273" s="12" t="s">
        <v>1766</v>
      </c>
    </row>
    <row r="1275" spans="1:9" x14ac:dyDescent="0.2">
      <c r="A1275" s="12" t="s">
        <v>569</v>
      </c>
      <c r="B1275" s="12" t="s">
        <v>25</v>
      </c>
      <c r="C1275" s="13" t="s">
        <v>1765</v>
      </c>
      <c r="D1275" s="12" t="s">
        <v>264</v>
      </c>
      <c r="G1275" s="140">
        <v>50214990</v>
      </c>
      <c r="H1275" s="14">
        <v>20000</v>
      </c>
    </row>
    <row r="1276" spans="1:9" x14ac:dyDescent="0.2">
      <c r="E1276" s="12" t="s">
        <v>571</v>
      </c>
      <c r="G1276" s="140">
        <v>10104040</v>
      </c>
      <c r="I1276" s="14">
        <v>18750</v>
      </c>
    </row>
    <row r="1277" spans="1:9" x14ac:dyDescent="0.2">
      <c r="E1277" s="12" t="s">
        <v>125</v>
      </c>
      <c r="G1277" s="140">
        <v>20201010</v>
      </c>
      <c r="I1277" s="14">
        <v>1250</v>
      </c>
    </row>
    <row r="1278" spans="1:9" x14ac:dyDescent="0.2">
      <c r="F1278" s="12" t="s">
        <v>1764</v>
      </c>
    </row>
    <row r="1280" spans="1:9" x14ac:dyDescent="0.2">
      <c r="A1280" s="12" t="s">
        <v>569</v>
      </c>
      <c r="B1280" s="12" t="s">
        <v>25</v>
      </c>
      <c r="C1280" s="13" t="s">
        <v>1763</v>
      </c>
      <c r="D1280" s="12" t="s">
        <v>264</v>
      </c>
      <c r="G1280" s="140">
        <v>50214990</v>
      </c>
      <c r="H1280" s="14">
        <v>20000</v>
      </c>
    </row>
    <row r="1281" spans="1:9" x14ac:dyDescent="0.2">
      <c r="E1281" s="12" t="s">
        <v>571</v>
      </c>
      <c r="G1281" s="140">
        <v>10104040</v>
      </c>
      <c r="I1281" s="14">
        <v>18750</v>
      </c>
    </row>
    <row r="1282" spans="1:9" x14ac:dyDescent="0.2">
      <c r="E1282" s="12" t="s">
        <v>125</v>
      </c>
      <c r="G1282" s="140">
        <v>20201010</v>
      </c>
      <c r="I1282" s="14">
        <v>1250</v>
      </c>
    </row>
    <row r="1283" spans="1:9" x14ac:dyDescent="0.2">
      <c r="F1283" s="12" t="s">
        <v>1762</v>
      </c>
    </row>
    <row r="1285" spans="1:9" x14ac:dyDescent="0.2">
      <c r="A1285" s="12" t="s">
        <v>569</v>
      </c>
      <c r="B1285" s="12" t="s">
        <v>25</v>
      </c>
      <c r="C1285" s="13" t="s">
        <v>1761</v>
      </c>
      <c r="D1285" s="12" t="s">
        <v>45</v>
      </c>
      <c r="G1285" s="140">
        <v>10399990</v>
      </c>
      <c r="H1285" s="14">
        <v>93306</v>
      </c>
    </row>
    <row r="1286" spans="1:9" x14ac:dyDescent="0.2">
      <c r="E1286" s="12" t="s">
        <v>571</v>
      </c>
      <c r="G1286" s="140">
        <v>10104040</v>
      </c>
      <c r="I1286" s="14">
        <v>88307.46</v>
      </c>
    </row>
    <row r="1287" spans="1:9" x14ac:dyDescent="0.2">
      <c r="E1287" s="12" t="s">
        <v>125</v>
      </c>
      <c r="G1287" s="140">
        <v>20201010</v>
      </c>
      <c r="I1287" s="14">
        <v>4998.54</v>
      </c>
    </row>
    <row r="1288" spans="1:9" x14ac:dyDescent="0.2">
      <c r="F1288" s="12" t="s">
        <v>1760</v>
      </c>
    </row>
    <row r="1290" spans="1:9" x14ac:dyDescent="0.2">
      <c r="A1290" s="12" t="s">
        <v>569</v>
      </c>
      <c r="B1290" s="12" t="s">
        <v>25</v>
      </c>
      <c r="C1290" s="13" t="s">
        <v>1759</v>
      </c>
      <c r="D1290" s="12" t="s">
        <v>45</v>
      </c>
      <c r="G1290" s="140">
        <v>10399990</v>
      </c>
      <c r="H1290" s="14">
        <v>6400</v>
      </c>
    </row>
    <row r="1291" spans="1:9" x14ac:dyDescent="0.2">
      <c r="E1291" s="12" t="s">
        <v>571</v>
      </c>
      <c r="G1291" s="140">
        <v>10104040</v>
      </c>
      <c r="I1291" s="14">
        <v>6057.15</v>
      </c>
    </row>
    <row r="1292" spans="1:9" x14ac:dyDescent="0.2">
      <c r="E1292" s="12" t="s">
        <v>125</v>
      </c>
      <c r="G1292" s="140">
        <v>20201010</v>
      </c>
      <c r="I1292" s="14">
        <v>342.85</v>
      </c>
    </row>
    <row r="1293" spans="1:9" x14ac:dyDescent="0.2">
      <c r="F1293" s="12" t="s">
        <v>1758</v>
      </c>
    </row>
    <row r="1295" spans="1:9" x14ac:dyDescent="0.2">
      <c r="A1295" s="12" t="s">
        <v>569</v>
      </c>
      <c r="B1295" s="12" t="s">
        <v>25</v>
      </c>
      <c r="C1295" s="13" t="s">
        <v>1757</v>
      </c>
      <c r="D1295" s="12" t="s">
        <v>45</v>
      </c>
      <c r="G1295" s="140">
        <v>10399990</v>
      </c>
      <c r="H1295" s="14">
        <v>33250</v>
      </c>
    </row>
    <row r="1296" spans="1:9" x14ac:dyDescent="0.2">
      <c r="E1296" s="12" t="s">
        <v>571</v>
      </c>
      <c r="G1296" s="140">
        <v>10104040</v>
      </c>
      <c r="I1296" s="14">
        <v>31468.74</v>
      </c>
    </row>
    <row r="1297" spans="1:9" x14ac:dyDescent="0.2">
      <c r="E1297" s="12" t="s">
        <v>125</v>
      </c>
      <c r="G1297" s="140">
        <v>20201010</v>
      </c>
      <c r="I1297" s="14">
        <v>1781.26</v>
      </c>
    </row>
    <row r="1298" spans="1:9" x14ac:dyDescent="0.2">
      <c r="F1298" s="12" t="s">
        <v>1756</v>
      </c>
    </row>
    <row r="1300" spans="1:9" x14ac:dyDescent="0.2">
      <c r="A1300" s="12" t="s">
        <v>569</v>
      </c>
      <c r="B1300" s="12" t="s">
        <v>25</v>
      </c>
      <c r="C1300" s="13" t="s">
        <v>1755</v>
      </c>
      <c r="D1300" s="12" t="s">
        <v>45</v>
      </c>
      <c r="G1300" s="140">
        <v>10399990</v>
      </c>
      <c r="H1300" s="14">
        <v>4210</v>
      </c>
    </row>
    <row r="1301" spans="1:9" x14ac:dyDescent="0.2">
      <c r="E1301" s="12" t="s">
        <v>571</v>
      </c>
      <c r="G1301" s="140">
        <v>10104040</v>
      </c>
      <c r="I1301" s="14">
        <v>3984.46</v>
      </c>
    </row>
    <row r="1302" spans="1:9" x14ac:dyDescent="0.2">
      <c r="E1302" s="12" t="s">
        <v>125</v>
      </c>
      <c r="G1302" s="140">
        <v>20201010</v>
      </c>
      <c r="I1302" s="14">
        <v>225.54</v>
      </c>
    </row>
    <row r="1303" spans="1:9" x14ac:dyDescent="0.2">
      <c r="F1303" s="12" t="s">
        <v>1754</v>
      </c>
    </row>
    <row r="1305" spans="1:9" x14ac:dyDescent="0.2">
      <c r="A1305" s="12" t="s">
        <v>569</v>
      </c>
      <c r="B1305" s="12" t="s">
        <v>25</v>
      </c>
      <c r="C1305" s="13" t="s">
        <v>1753</v>
      </c>
      <c r="D1305" s="12" t="s">
        <v>45</v>
      </c>
      <c r="G1305" s="140">
        <v>10399990</v>
      </c>
      <c r="H1305" s="14">
        <v>19910</v>
      </c>
    </row>
    <row r="1306" spans="1:9" x14ac:dyDescent="0.2">
      <c r="E1306" s="12" t="s">
        <v>571</v>
      </c>
      <c r="G1306" s="140">
        <v>10104040</v>
      </c>
      <c r="I1306" s="14">
        <v>18843.39</v>
      </c>
    </row>
    <row r="1307" spans="1:9" x14ac:dyDescent="0.2">
      <c r="E1307" s="12" t="s">
        <v>125</v>
      </c>
      <c r="G1307" s="140">
        <v>20201010</v>
      </c>
      <c r="I1307" s="14">
        <v>1066.6099999999999</v>
      </c>
    </row>
    <row r="1308" spans="1:9" x14ac:dyDescent="0.2">
      <c r="F1308" s="12" t="s">
        <v>1752</v>
      </c>
    </row>
    <row r="1310" spans="1:9" x14ac:dyDescent="0.2">
      <c r="A1310" s="12" t="s">
        <v>569</v>
      </c>
      <c r="B1310" s="12" t="s">
        <v>25</v>
      </c>
      <c r="C1310" s="13" t="s">
        <v>1751</v>
      </c>
      <c r="D1310" s="12" t="s">
        <v>45</v>
      </c>
      <c r="G1310" s="140">
        <v>10399990</v>
      </c>
      <c r="H1310" s="14">
        <v>5770</v>
      </c>
    </row>
    <row r="1311" spans="1:9" x14ac:dyDescent="0.2">
      <c r="E1311" s="12" t="s">
        <v>571</v>
      </c>
      <c r="G1311" s="140">
        <v>10104040</v>
      </c>
      <c r="I1311" s="14">
        <v>5460.89</v>
      </c>
    </row>
    <row r="1312" spans="1:9" x14ac:dyDescent="0.2">
      <c r="E1312" s="12" t="s">
        <v>125</v>
      </c>
      <c r="G1312" s="140">
        <v>20201010</v>
      </c>
      <c r="I1312" s="14">
        <v>309.11</v>
      </c>
    </row>
    <row r="1313" spans="1:9" x14ac:dyDescent="0.2">
      <c r="F1313" s="12" t="s">
        <v>1750</v>
      </c>
    </row>
    <row r="1315" spans="1:9" x14ac:dyDescent="0.2">
      <c r="A1315" s="12" t="s">
        <v>569</v>
      </c>
      <c r="B1315" s="12" t="s">
        <v>25</v>
      </c>
      <c r="C1315" s="13" t="s">
        <v>1749</v>
      </c>
      <c r="D1315" s="12" t="s">
        <v>109</v>
      </c>
      <c r="G1315" s="140">
        <v>19901030</v>
      </c>
      <c r="H1315" s="14">
        <v>918000</v>
      </c>
    </row>
    <row r="1316" spans="1:9" x14ac:dyDescent="0.2">
      <c r="E1316" s="12" t="s">
        <v>571</v>
      </c>
      <c r="G1316" s="140">
        <v>10104040</v>
      </c>
      <c r="I1316" s="14">
        <v>918000</v>
      </c>
    </row>
    <row r="1317" spans="1:9" x14ac:dyDescent="0.2">
      <c r="F1317" s="12" t="s">
        <v>1748</v>
      </c>
    </row>
    <row r="1319" spans="1:9" x14ac:dyDescent="0.2">
      <c r="A1319" s="12" t="s">
        <v>569</v>
      </c>
      <c r="B1319" s="12" t="s">
        <v>25</v>
      </c>
      <c r="C1319" s="13" t="s">
        <v>1747</v>
      </c>
      <c r="D1319" s="12" t="s">
        <v>109</v>
      </c>
      <c r="G1319" s="140">
        <v>19901030</v>
      </c>
      <c r="H1319" s="14">
        <v>540000</v>
      </c>
    </row>
    <row r="1320" spans="1:9" x14ac:dyDescent="0.2">
      <c r="E1320" s="12" t="s">
        <v>571</v>
      </c>
      <c r="G1320" s="140">
        <v>10104040</v>
      </c>
      <c r="I1320" s="14">
        <v>540000</v>
      </c>
    </row>
    <row r="1321" spans="1:9" x14ac:dyDescent="0.2">
      <c r="F1321" s="12" t="s">
        <v>1746</v>
      </c>
    </row>
    <row r="1323" spans="1:9" x14ac:dyDescent="0.2">
      <c r="A1323" s="12" t="s">
        <v>569</v>
      </c>
      <c r="B1323" s="12" t="s">
        <v>25</v>
      </c>
      <c r="C1323" s="13" t="s">
        <v>1745</v>
      </c>
      <c r="D1323" s="12" t="s">
        <v>264</v>
      </c>
      <c r="G1323" s="140">
        <v>50214990</v>
      </c>
      <c r="H1323" s="14">
        <v>150000</v>
      </c>
    </row>
    <row r="1324" spans="1:9" x14ac:dyDescent="0.2">
      <c r="E1324" s="12" t="s">
        <v>571</v>
      </c>
      <c r="G1324" s="140">
        <v>10104040</v>
      </c>
      <c r="I1324" s="14">
        <v>140625</v>
      </c>
    </row>
    <row r="1325" spans="1:9" x14ac:dyDescent="0.2">
      <c r="E1325" s="12" t="s">
        <v>125</v>
      </c>
      <c r="G1325" s="140">
        <v>20201010</v>
      </c>
      <c r="I1325" s="14">
        <v>9375</v>
      </c>
    </row>
    <row r="1326" spans="1:9" x14ac:dyDescent="0.2">
      <c r="F1326" s="12" t="s">
        <v>1744</v>
      </c>
    </row>
    <row r="1328" spans="1:9" x14ac:dyDescent="0.2">
      <c r="A1328" s="12" t="s">
        <v>569</v>
      </c>
      <c r="B1328" s="12" t="s">
        <v>25</v>
      </c>
      <c r="C1328" s="13" t="s">
        <v>1743</v>
      </c>
      <c r="D1328" s="12" t="s">
        <v>264</v>
      </c>
      <c r="G1328" s="140">
        <v>50214990</v>
      </c>
      <c r="H1328" s="14">
        <v>20000</v>
      </c>
    </row>
    <row r="1329" spans="1:9" x14ac:dyDescent="0.2">
      <c r="E1329" s="12" t="s">
        <v>571</v>
      </c>
      <c r="G1329" s="140">
        <v>10104040</v>
      </c>
      <c r="I1329" s="14">
        <v>19400</v>
      </c>
    </row>
    <row r="1330" spans="1:9" x14ac:dyDescent="0.2">
      <c r="E1330" s="12" t="s">
        <v>125</v>
      </c>
      <c r="G1330" s="140">
        <v>20201010</v>
      </c>
      <c r="I1330" s="14">
        <v>600</v>
      </c>
    </row>
    <row r="1331" spans="1:9" x14ac:dyDescent="0.2">
      <c r="F1331" s="12" t="s">
        <v>1742</v>
      </c>
    </row>
    <row r="1333" spans="1:9" x14ac:dyDescent="0.2">
      <c r="A1333" s="12" t="s">
        <v>569</v>
      </c>
      <c r="B1333" s="12" t="s">
        <v>25</v>
      </c>
      <c r="C1333" s="13" t="s">
        <v>1741</v>
      </c>
      <c r="D1333" s="12" t="s">
        <v>264</v>
      </c>
      <c r="G1333" s="140">
        <v>50214990</v>
      </c>
      <c r="H1333" s="14">
        <v>25000</v>
      </c>
    </row>
    <row r="1334" spans="1:9" x14ac:dyDescent="0.2">
      <c r="E1334" s="12" t="s">
        <v>571</v>
      </c>
      <c r="G1334" s="140">
        <v>10104040</v>
      </c>
      <c r="I1334" s="14">
        <v>24250</v>
      </c>
    </row>
    <row r="1335" spans="1:9" x14ac:dyDescent="0.2">
      <c r="E1335" s="12" t="s">
        <v>125</v>
      </c>
      <c r="G1335" s="140">
        <v>20201010</v>
      </c>
      <c r="I1335" s="14">
        <v>750</v>
      </c>
    </row>
    <row r="1336" spans="1:9" x14ac:dyDescent="0.2">
      <c r="F1336" s="12" t="s">
        <v>1740</v>
      </c>
    </row>
    <row r="1338" spans="1:9" x14ac:dyDescent="0.2">
      <c r="A1338" s="12" t="s">
        <v>569</v>
      </c>
      <c r="B1338" s="12" t="s">
        <v>25</v>
      </c>
      <c r="C1338" s="13" t="s">
        <v>1739</v>
      </c>
      <c r="D1338" s="12" t="s">
        <v>264</v>
      </c>
      <c r="G1338" s="140">
        <v>50214990</v>
      </c>
      <c r="H1338" s="14">
        <v>20000</v>
      </c>
    </row>
    <row r="1339" spans="1:9" x14ac:dyDescent="0.2">
      <c r="E1339" s="12" t="s">
        <v>571</v>
      </c>
      <c r="G1339" s="140">
        <v>10104040</v>
      </c>
      <c r="I1339" s="14">
        <v>19400</v>
      </c>
    </row>
    <row r="1340" spans="1:9" x14ac:dyDescent="0.2">
      <c r="E1340" s="12" t="s">
        <v>125</v>
      </c>
      <c r="G1340" s="140">
        <v>20201010</v>
      </c>
      <c r="I1340" s="14">
        <v>600</v>
      </c>
    </row>
    <row r="1341" spans="1:9" x14ac:dyDescent="0.2">
      <c r="F1341" s="12" t="s">
        <v>1738</v>
      </c>
    </row>
    <row r="1343" spans="1:9" x14ac:dyDescent="0.2">
      <c r="A1343" s="12" t="s">
        <v>569</v>
      </c>
      <c r="B1343" s="12" t="s">
        <v>25</v>
      </c>
      <c r="C1343" s="13" t="s">
        <v>1737</v>
      </c>
      <c r="D1343" s="12" t="s">
        <v>264</v>
      </c>
      <c r="G1343" s="140">
        <v>50214990</v>
      </c>
      <c r="H1343" s="14">
        <v>40000</v>
      </c>
    </row>
    <row r="1344" spans="1:9" x14ac:dyDescent="0.2">
      <c r="E1344" s="12" t="s">
        <v>571</v>
      </c>
      <c r="G1344" s="140">
        <v>10104040</v>
      </c>
      <c r="I1344" s="14">
        <v>38800</v>
      </c>
    </row>
    <row r="1345" spans="1:9" x14ac:dyDescent="0.2">
      <c r="E1345" s="12" t="s">
        <v>125</v>
      </c>
      <c r="G1345" s="140">
        <v>20201010</v>
      </c>
      <c r="I1345" s="14">
        <v>1200</v>
      </c>
    </row>
    <row r="1346" spans="1:9" x14ac:dyDescent="0.2">
      <c r="F1346" s="12" t="s">
        <v>1736</v>
      </c>
    </row>
    <row r="1348" spans="1:9" x14ac:dyDescent="0.2">
      <c r="A1348" s="12" t="s">
        <v>569</v>
      </c>
      <c r="B1348" s="12" t="s">
        <v>25</v>
      </c>
      <c r="C1348" s="13" t="s">
        <v>1735</v>
      </c>
      <c r="D1348" s="12" t="s">
        <v>109</v>
      </c>
      <c r="G1348" s="140">
        <v>19901030</v>
      </c>
      <c r="H1348" s="14">
        <v>918000</v>
      </c>
    </row>
    <row r="1349" spans="1:9" x14ac:dyDescent="0.2">
      <c r="E1349" s="12" t="s">
        <v>571</v>
      </c>
      <c r="G1349" s="140">
        <v>10104040</v>
      </c>
      <c r="I1349" s="14">
        <v>918000</v>
      </c>
    </row>
    <row r="1350" spans="1:9" x14ac:dyDescent="0.2">
      <c r="F1350" s="12" t="s">
        <v>1734</v>
      </c>
    </row>
    <row r="1352" spans="1:9" x14ac:dyDescent="0.2">
      <c r="A1352" s="12" t="s">
        <v>569</v>
      </c>
      <c r="B1352" s="12" t="s">
        <v>25</v>
      </c>
      <c r="C1352" s="13" t="s">
        <v>1733</v>
      </c>
      <c r="D1352" s="12" t="s">
        <v>109</v>
      </c>
      <c r="G1352" s="140">
        <v>19901030</v>
      </c>
      <c r="H1352" s="14">
        <v>648000</v>
      </c>
    </row>
    <row r="1353" spans="1:9" x14ac:dyDescent="0.2">
      <c r="E1353" s="12" t="s">
        <v>571</v>
      </c>
      <c r="G1353" s="140">
        <v>10104040</v>
      </c>
      <c r="I1353" s="14">
        <v>648000</v>
      </c>
    </row>
    <row r="1354" spans="1:9" x14ac:dyDescent="0.2">
      <c r="F1354" s="12" t="s">
        <v>1732</v>
      </c>
    </row>
    <row r="1356" spans="1:9" x14ac:dyDescent="0.2">
      <c r="A1356" s="12" t="s">
        <v>569</v>
      </c>
      <c r="B1356" s="12" t="s">
        <v>25</v>
      </c>
      <c r="C1356" s="13" t="s">
        <v>1731</v>
      </c>
      <c r="D1356" s="12" t="s">
        <v>264</v>
      </c>
      <c r="G1356" s="140">
        <v>50214990</v>
      </c>
      <c r="H1356" s="14">
        <v>100000</v>
      </c>
    </row>
    <row r="1357" spans="1:9" x14ac:dyDescent="0.2">
      <c r="E1357" s="12" t="s">
        <v>571</v>
      </c>
      <c r="G1357" s="140">
        <v>10104040</v>
      </c>
      <c r="I1357" s="14">
        <v>97000</v>
      </c>
    </row>
    <row r="1358" spans="1:9" x14ac:dyDescent="0.2">
      <c r="E1358" s="12" t="s">
        <v>125</v>
      </c>
      <c r="G1358" s="140">
        <v>20201010</v>
      </c>
      <c r="I1358" s="14">
        <v>3000</v>
      </c>
    </row>
    <row r="1359" spans="1:9" x14ac:dyDescent="0.2">
      <c r="F1359" s="12" t="s">
        <v>1730</v>
      </c>
    </row>
    <row r="1361" spans="1:9" x14ac:dyDescent="0.2">
      <c r="A1361" s="12" t="s">
        <v>569</v>
      </c>
      <c r="B1361" s="12" t="s">
        <v>25</v>
      </c>
      <c r="C1361" s="13" t="s">
        <v>1729</v>
      </c>
      <c r="D1361" s="12" t="s">
        <v>264</v>
      </c>
      <c r="G1361" s="140">
        <v>50214990</v>
      </c>
      <c r="H1361" s="14">
        <v>150000</v>
      </c>
    </row>
    <row r="1362" spans="1:9" x14ac:dyDescent="0.2">
      <c r="E1362" s="12" t="s">
        <v>571</v>
      </c>
      <c r="G1362" s="140">
        <v>10104040</v>
      </c>
      <c r="I1362" s="14">
        <v>145500</v>
      </c>
    </row>
    <row r="1363" spans="1:9" x14ac:dyDescent="0.2">
      <c r="E1363" s="12" t="s">
        <v>125</v>
      </c>
      <c r="G1363" s="140">
        <v>20201010</v>
      </c>
      <c r="I1363" s="14">
        <v>4500</v>
      </c>
    </row>
    <row r="1364" spans="1:9" x14ac:dyDescent="0.2">
      <c r="F1364" s="12" t="s">
        <v>1728</v>
      </c>
    </row>
    <row r="1366" spans="1:9" x14ac:dyDescent="0.2">
      <c r="A1366" s="12" t="s">
        <v>569</v>
      </c>
      <c r="B1366" s="12" t="s">
        <v>25</v>
      </c>
      <c r="C1366" s="13" t="s">
        <v>1727</v>
      </c>
      <c r="D1366" s="12" t="s">
        <v>264</v>
      </c>
      <c r="G1366" s="140">
        <v>50214990</v>
      </c>
      <c r="H1366" s="14">
        <v>20000</v>
      </c>
    </row>
    <row r="1367" spans="1:9" x14ac:dyDescent="0.2">
      <c r="E1367" s="12" t="s">
        <v>571</v>
      </c>
      <c r="G1367" s="140">
        <v>10104040</v>
      </c>
      <c r="I1367" s="14">
        <v>19400</v>
      </c>
    </row>
    <row r="1368" spans="1:9" x14ac:dyDescent="0.2">
      <c r="E1368" s="12" t="s">
        <v>125</v>
      </c>
      <c r="G1368" s="140">
        <v>20201010</v>
      </c>
      <c r="I1368" s="14">
        <v>600</v>
      </c>
    </row>
    <row r="1369" spans="1:9" x14ac:dyDescent="0.2">
      <c r="F1369" s="12" t="s">
        <v>1726</v>
      </c>
    </row>
    <row r="1371" spans="1:9" x14ac:dyDescent="0.2">
      <c r="A1371" s="12" t="s">
        <v>569</v>
      </c>
      <c r="B1371" s="12" t="s">
        <v>25</v>
      </c>
      <c r="C1371" s="13" t="s">
        <v>1725</v>
      </c>
      <c r="D1371" s="12" t="s">
        <v>264</v>
      </c>
      <c r="G1371" s="140">
        <v>50214990</v>
      </c>
      <c r="H1371" s="14">
        <v>25000</v>
      </c>
    </row>
    <row r="1372" spans="1:9" x14ac:dyDescent="0.2">
      <c r="E1372" s="12" t="s">
        <v>571</v>
      </c>
      <c r="G1372" s="140">
        <v>10104040</v>
      </c>
      <c r="I1372" s="14">
        <v>24250</v>
      </c>
    </row>
    <row r="1373" spans="1:9" x14ac:dyDescent="0.2">
      <c r="E1373" s="12" t="s">
        <v>125</v>
      </c>
      <c r="G1373" s="140">
        <v>20201010</v>
      </c>
      <c r="I1373" s="14">
        <v>750</v>
      </c>
    </row>
    <row r="1374" spans="1:9" x14ac:dyDescent="0.2">
      <c r="F1374" s="12" t="s">
        <v>1724</v>
      </c>
    </row>
    <row r="1376" spans="1:9" x14ac:dyDescent="0.2">
      <c r="A1376" s="12" t="s">
        <v>569</v>
      </c>
      <c r="B1376" s="12" t="s">
        <v>25</v>
      </c>
      <c r="C1376" s="13" t="s">
        <v>1723</v>
      </c>
      <c r="D1376" s="12" t="s">
        <v>264</v>
      </c>
      <c r="G1376" s="140">
        <v>50214990</v>
      </c>
      <c r="H1376" s="14">
        <v>25000</v>
      </c>
    </row>
    <row r="1377" spans="1:9" x14ac:dyDescent="0.2">
      <c r="E1377" s="12" t="s">
        <v>571</v>
      </c>
      <c r="G1377" s="140">
        <v>10104040</v>
      </c>
      <c r="I1377" s="14">
        <v>24250</v>
      </c>
    </row>
    <row r="1378" spans="1:9" x14ac:dyDescent="0.2">
      <c r="E1378" s="12" t="s">
        <v>125</v>
      </c>
      <c r="G1378" s="140">
        <v>20201010</v>
      </c>
      <c r="I1378" s="14">
        <v>750</v>
      </c>
    </row>
    <row r="1379" spans="1:9" x14ac:dyDescent="0.2">
      <c r="F1379" s="12" t="s">
        <v>1722</v>
      </c>
    </row>
    <row r="1381" spans="1:9" x14ac:dyDescent="0.2">
      <c r="A1381" s="12" t="s">
        <v>569</v>
      </c>
      <c r="B1381" s="12" t="s">
        <v>25</v>
      </c>
      <c r="C1381" s="13" t="s">
        <v>1721</v>
      </c>
      <c r="D1381" s="12" t="s">
        <v>264</v>
      </c>
      <c r="G1381" s="140">
        <v>50214990</v>
      </c>
      <c r="H1381" s="14">
        <v>40000</v>
      </c>
    </row>
    <row r="1382" spans="1:9" x14ac:dyDescent="0.2">
      <c r="E1382" s="12" t="s">
        <v>571</v>
      </c>
      <c r="G1382" s="140">
        <v>10104040</v>
      </c>
      <c r="I1382" s="14">
        <v>38800</v>
      </c>
    </row>
    <row r="1383" spans="1:9" x14ac:dyDescent="0.2">
      <c r="E1383" s="12" t="s">
        <v>125</v>
      </c>
      <c r="G1383" s="140">
        <v>20201010</v>
      </c>
      <c r="I1383" s="14">
        <v>1200</v>
      </c>
    </row>
    <row r="1384" spans="1:9" x14ac:dyDescent="0.2">
      <c r="F1384" s="12" t="s">
        <v>1720</v>
      </c>
    </row>
    <row r="1386" spans="1:9" x14ac:dyDescent="0.2">
      <c r="A1386" s="12" t="s">
        <v>569</v>
      </c>
      <c r="B1386" s="12" t="s">
        <v>25</v>
      </c>
      <c r="C1386" s="13" t="s">
        <v>1719</v>
      </c>
      <c r="D1386" s="12" t="s">
        <v>264</v>
      </c>
      <c r="G1386" s="140">
        <v>50214990</v>
      </c>
      <c r="H1386" s="14">
        <v>50000</v>
      </c>
    </row>
    <row r="1387" spans="1:9" x14ac:dyDescent="0.2">
      <c r="E1387" s="12" t="s">
        <v>571</v>
      </c>
      <c r="G1387" s="140">
        <v>10104040</v>
      </c>
      <c r="I1387" s="14">
        <v>46875</v>
      </c>
    </row>
    <row r="1388" spans="1:9" x14ac:dyDescent="0.2">
      <c r="E1388" s="12" t="s">
        <v>125</v>
      </c>
      <c r="G1388" s="140">
        <v>20201010</v>
      </c>
      <c r="I1388" s="14">
        <v>3125</v>
      </c>
    </row>
    <row r="1389" spans="1:9" x14ac:dyDescent="0.2">
      <c r="F1389" s="12" t="s">
        <v>1718</v>
      </c>
    </row>
    <row r="1391" spans="1:9" x14ac:dyDescent="0.2">
      <c r="A1391" s="12" t="s">
        <v>569</v>
      </c>
      <c r="B1391" s="12" t="s">
        <v>25</v>
      </c>
      <c r="C1391" s="13" t="s">
        <v>1717</v>
      </c>
      <c r="D1391" s="12" t="s">
        <v>264</v>
      </c>
      <c r="G1391" s="140">
        <v>50214990</v>
      </c>
      <c r="H1391" s="14">
        <v>95000</v>
      </c>
    </row>
    <row r="1392" spans="1:9" x14ac:dyDescent="0.2">
      <c r="E1392" s="12" t="s">
        <v>571</v>
      </c>
      <c r="G1392" s="140">
        <v>10104040</v>
      </c>
      <c r="I1392" s="14">
        <v>89062.5</v>
      </c>
    </row>
    <row r="1393" spans="1:9" x14ac:dyDescent="0.2">
      <c r="E1393" s="12" t="s">
        <v>125</v>
      </c>
      <c r="G1393" s="140">
        <v>20201010</v>
      </c>
      <c r="I1393" s="14">
        <v>5937.5</v>
      </c>
    </row>
    <row r="1394" spans="1:9" x14ac:dyDescent="0.2">
      <c r="F1394" s="12" t="s">
        <v>1716</v>
      </c>
    </row>
    <row r="1396" spans="1:9" x14ac:dyDescent="0.2">
      <c r="A1396" s="12" t="s">
        <v>569</v>
      </c>
      <c r="B1396" s="12" t="s">
        <v>25</v>
      </c>
      <c r="C1396" s="13" t="s">
        <v>1715</v>
      </c>
      <c r="D1396" s="12" t="s">
        <v>264</v>
      </c>
      <c r="G1396" s="140">
        <v>50214990</v>
      </c>
      <c r="H1396" s="14">
        <v>50000</v>
      </c>
    </row>
    <row r="1397" spans="1:9" x14ac:dyDescent="0.2">
      <c r="E1397" s="12" t="s">
        <v>571</v>
      </c>
      <c r="G1397" s="140">
        <v>10104040</v>
      </c>
      <c r="I1397" s="14">
        <v>46875</v>
      </c>
    </row>
    <row r="1398" spans="1:9" x14ac:dyDescent="0.2">
      <c r="E1398" s="12" t="s">
        <v>125</v>
      </c>
      <c r="G1398" s="140">
        <v>20201010</v>
      </c>
      <c r="I1398" s="14">
        <v>3125</v>
      </c>
    </row>
    <row r="1399" spans="1:9" x14ac:dyDescent="0.2">
      <c r="F1399" s="12" t="s">
        <v>1714</v>
      </c>
    </row>
    <row r="1401" spans="1:9" x14ac:dyDescent="0.2">
      <c r="A1401" s="12" t="s">
        <v>569</v>
      </c>
      <c r="B1401" s="12" t="s">
        <v>25</v>
      </c>
      <c r="C1401" s="13" t="s">
        <v>1713</v>
      </c>
      <c r="D1401" s="12" t="s">
        <v>251</v>
      </c>
      <c r="G1401" s="140">
        <v>50211990</v>
      </c>
      <c r="H1401" s="14">
        <v>21500</v>
      </c>
    </row>
    <row r="1402" spans="1:9" x14ac:dyDescent="0.2">
      <c r="E1402" s="12" t="s">
        <v>571</v>
      </c>
      <c r="G1402" s="140">
        <v>10104040</v>
      </c>
      <c r="I1402" s="14">
        <v>19350</v>
      </c>
    </row>
    <row r="1403" spans="1:9" x14ac:dyDescent="0.2">
      <c r="E1403" s="12" t="s">
        <v>125</v>
      </c>
      <c r="G1403" s="140">
        <v>20201010</v>
      </c>
      <c r="I1403" s="14">
        <v>2150</v>
      </c>
    </row>
    <row r="1404" spans="1:9" x14ac:dyDescent="0.2">
      <c r="F1404" s="12" t="s">
        <v>1712</v>
      </c>
    </row>
    <row r="1406" spans="1:9" x14ac:dyDescent="0.2">
      <c r="A1406" s="12" t="s">
        <v>569</v>
      </c>
      <c r="B1406" s="12" t="s">
        <v>25</v>
      </c>
      <c r="C1406" s="13" t="s">
        <v>1711</v>
      </c>
      <c r="D1406" s="12" t="s">
        <v>264</v>
      </c>
      <c r="G1406" s="140">
        <v>50214990</v>
      </c>
      <c r="H1406" s="14">
        <v>128918</v>
      </c>
    </row>
    <row r="1407" spans="1:9" x14ac:dyDescent="0.2">
      <c r="E1407" s="12" t="s">
        <v>571</v>
      </c>
      <c r="G1407" s="140">
        <v>10104040</v>
      </c>
      <c r="I1407" s="14">
        <v>125050.46</v>
      </c>
    </row>
    <row r="1408" spans="1:9" x14ac:dyDescent="0.2">
      <c r="E1408" s="12" t="s">
        <v>125</v>
      </c>
      <c r="G1408" s="140">
        <v>20201010</v>
      </c>
      <c r="I1408" s="14">
        <v>3867.54</v>
      </c>
    </row>
    <row r="1409" spans="1:9" x14ac:dyDescent="0.2">
      <c r="F1409" s="12" t="s">
        <v>1710</v>
      </c>
    </row>
    <row r="1411" spans="1:9" x14ac:dyDescent="0.2">
      <c r="A1411" s="12" t="s">
        <v>569</v>
      </c>
      <c r="B1411" s="12" t="s">
        <v>25</v>
      </c>
      <c r="C1411" s="13" t="s">
        <v>1709</v>
      </c>
      <c r="D1411" s="12" t="s">
        <v>264</v>
      </c>
      <c r="G1411" s="140">
        <v>50214990</v>
      </c>
      <c r="H1411" s="14">
        <v>50000</v>
      </c>
    </row>
    <row r="1412" spans="1:9" x14ac:dyDescent="0.2">
      <c r="E1412" s="12" t="s">
        <v>571</v>
      </c>
      <c r="G1412" s="140">
        <v>10104040</v>
      </c>
      <c r="I1412" s="14">
        <v>48500</v>
      </c>
    </row>
    <row r="1413" spans="1:9" x14ac:dyDescent="0.2">
      <c r="E1413" s="12" t="s">
        <v>125</v>
      </c>
      <c r="G1413" s="140">
        <v>20201010</v>
      </c>
      <c r="I1413" s="14">
        <v>1500</v>
      </c>
    </row>
    <row r="1414" spans="1:9" x14ac:dyDescent="0.2">
      <c r="F1414" s="12" t="s">
        <v>1708</v>
      </c>
    </row>
    <row r="1416" spans="1:9" x14ac:dyDescent="0.2">
      <c r="A1416" s="12" t="s">
        <v>569</v>
      </c>
      <c r="B1416" s="12" t="s">
        <v>25</v>
      </c>
      <c r="C1416" s="13" t="s">
        <v>1707</v>
      </c>
      <c r="D1416" s="12" t="s">
        <v>264</v>
      </c>
      <c r="G1416" s="140">
        <v>50214990</v>
      </c>
      <c r="H1416" s="14">
        <v>150000</v>
      </c>
    </row>
    <row r="1417" spans="1:9" x14ac:dyDescent="0.2">
      <c r="E1417" s="12" t="s">
        <v>571</v>
      </c>
      <c r="G1417" s="140">
        <v>10104040</v>
      </c>
      <c r="I1417" s="14">
        <v>145500</v>
      </c>
    </row>
    <row r="1418" spans="1:9" x14ac:dyDescent="0.2">
      <c r="E1418" s="12" t="s">
        <v>125</v>
      </c>
      <c r="G1418" s="140">
        <v>20201010</v>
      </c>
      <c r="I1418" s="14">
        <v>4500</v>
      </c>
    </row>
    <row r="1419" spans="1:9" x14ac:dyDescent="0.2">
      <c r="F1419" s="12" t="s">
        <v>1706</v>
      </c>
    </row>
    <row r="1421" spans="1:9" x14ac:dyDescent="0.2">
      <c r="A1421" s="12" t="s">
        <v>569</v>
      </c>
      <c r="B1421" s="12" t="s">
        <v>25</v>
      </c>
      <c r="C1421" s="13" t="s">
        <v>1705</v>
      </c>
      <c r="D1421" s="12" t="s">
        <v>264</v>
      </c>
      <c r="G1421" s="140">
        <v>50214990</v>
      </c>
      <c r="H1421" s="14">
        <v>75000</v>
      </c>
    </row>
    <row r="1422" spans="1:9" x14ac:dyDescent="0.2">
      <c r="E1422" s="12" t="s">
        <v>571</v>
      </c>
      <c r="G1422" s="140">
        <v>10104040</v>
      </c>
      <c r="I1422" s="14">
        <v>72750</v>
      </c>
    </row>
    <row r="1423" spans="1:9" x14ac:dyDescent="0.2">
      <c r="E1423" s="12" t="s">
        <v>125</v>
      </c>
      <c r="G1423" s="140">
        <v>20201010</v>
      </c>
      <c r="I1423" s="14">
        <v>2250</v>
      </c>
    </row>
    <row r="1424" spans="1:9" x14ac:dyDescent="0.2">
      <c r="F1424" s="12" t="s">
        <v>1704</v>
      </c>
    </row>
    <row r="1426" spans="1:9" x14ac:dyDescent="0.2">
      <c r="A1426" s="12" t="s">
        <v>569</v>
      </c>
      <c r="B1426" s="12" t="s">
        <v>25</v>
      </c>
      <c r="C1426" s="13" t="s">
        <v>1703</v>
      </c>
      <c r="D1426" s="12" t="s">
        <v>264</v>
      </c>
      <c r="G1426" s="140">
        <v>50214990</v>
      </c>
      <c r="H1426" s="14">
        <v>25000</v>
      </c>
    </row>
    <row r="1427" spans="1:9" x14ac:dyDescent="0.2">
      <c r="E1427" s="12" t="s">
        <v>571</v>
      </c>
      <c r="G1427" s="140">
        <v>10104040</v>
      </c>
      <c r="I1427" s="14">
        <v>24250</v>
      </c>
    </row>
    <row r="1428" spans="1:9" x14ac:dyDescent="0.2">
      <c r="E1428" s="12" t="s">
        <v>125</v>
      </c>
      <c r="G1428" s="140">
        <v>20201010</v>
      </c>
      <c r="I1428" s="14">
        <v>750</v>
      </c>
    </row>
    <row r="1429" spans="1:9" x14ac:dyDescent="0.2">
      <c r="F1429" s="12" t="s">
        <v>1702</v>
      </c>
    </row>
    <row r="1431" spans="1:9" x14ac:dyDescent="0.2">
      <c r="A1431" s="12" t="s">
        <v>569</v>
      </c>
      <c r="B1431" s="12" t="s">
        <v>25</v>
      </c>
      <c r="C1431" s="13" t="s">
        <v>1701</v>
      </c>
      <c r="D1431" s="12" t="s">
        <v>264</v>
      </c>
      <c r="G1431" s="140">
        <v>50214990</v>
      </c>
      <c r="H1431" s="14">
        <v>30000</v>
      </c>
    </row>
    <row r="1432" spans="1:9" x14ac:dyDescent="0.2">
      <c r="E1432" s="12" t="s">
        <v>571</v>
      </c>
      <c r="G1432" s="140">
        <v>10104040</v>
      </c>
      <c r="I1432" s="14">
        <v>29100</v>
      </c>
    </row>
    <row r="1433" spans="1:9" x14ac:dyDescent="0.2">
      <c r="E1433" s="12" t="s">
        <v>125</v>
      </c>
      <c r="G1433" s="140">
        <v>20201010</v>
      </c>
      <c r="I1433" s="14">
        <v>900</v>
      </c>
    </row>
    <row r="1434" spans="1:9" x14ac:dyDescent="0.2">
      <c r="F1434" s="12" t="s">
        <v>1700</v>
      </c>
    </row>
    <row r="1436" spans="1:9" x14ac:dyDescent="0.2">
      <c r="A1436" s="12" t="s">
        <v>569</v>
      </c>
      <c r="B1436" s="12" t="s">
        <v>25</v>
      </c>
      <c r="C1436" s="13" t="s">
        <v>1699</v>
      </c>
      <c r="D1436" s="12" t="s">
        <v>264</v>
      </c>
      <c r="G1436" s="140">
        <v>50214990</v>
      </c>
      <c r="H1436" s="14">
        <v>20000</v>
      </c>
    </row>
    <row r="1437" spans="1:9" x14ac:dyDescent="0.2">
      <c r="E1437" s="12" t="s">
        <v>571</v>
      </c>
      <c r="G1437" s="140">
        <v>10104040</v>
      </c>
      <c r="I1437" s="14">
        <v>18750</v>
      </c>
    </row>
    <row r="1438" spans="1:9" x14ac:dyDescent="0.2">
      <c r="E1438" s="12" t="s">
        <v>125</v>
      </c>
      <c r="G1438" s="140">
        <v>20201010</v>
      </c>
      <c r="I1438" s="14">
        <v>1250</v>
      </c>
    </row>
    <row r="1439" spans="1:9" x14ac:dyDescent="0.2">
      <c r="F1439" s="12" t="s">
        <v>1698</v>
      </c>
    </row>
    <row r="1441" spans="1:9" x14ac:dyDescent="0.2">
      <c r="A1441" s="12" t="s">
        <v>569</v>
      </c>
      <c r="B1441" s="12" t="s">
        <v>25</v>
      </c>
      <c r="C1441" s="13" t="s">
        <v>1697</v>
      </c>
      <c r="D1441" s="12" t="s">
        <v>264</v>
      </c>
      <c r="G1441" s="140">
        <v>50214990</v>
      </c>
      <c r="H1441" s="14">
        <v>30000</v>
      </c>
    </row>
    <row r="1442" spans="1:9" x14ac:dyDescent="0.2">
      <c r="E1442" s="12" t="s">
        <v>571</v>
      </c>
      <c r="G1442" s="140">
        <v>10104040</v>
      </c>
      <c r="I1442" s="14">
        <v>29100</v>
      </c>
    </row>
    <row r="1443" spans="1:9" x14ac:dyDescent="0.2">
      <c r="E1443" s="12" t="s">
        <v>125</v>
      </c>
      <c r="G1443" s="140">
        <v>20201010</v>
      </c>
      <c r="I1443" s="14">
        <v>900</v>
      </c>
    </row>
    <row r="1444" spans="1:9" x14ac:dyDescent="0.2">
      <c r="F1444" s="12" t="s">
        <v>1696</v>
      </c>
    </row>
    <row r="1446" spans="1:9" x14ac:dyDescent="0.2">
      <c r="A1446" s="12" t="s">
        <v>569</v>
      </c>
      <c r="B1446" s="12" t="s">
        <v>25</v>
      </c>
      <c r="C1446" s="13" t="s">
        <v>1695</v>
      </c>
      <c r="D1446" s="12" t="s">
        <v>264</v>
      </c>
      <c r="G1446" s="140">
        <v>50214990</v>
      </c>
      <c r="H1446" s="14">
        <v>75000</v>
      </c>
    </row>
    <row r="1447" spans="1:9" x14ac:dyDescent="0.2">
      <c r="E1447" s="12" t="s">
        <v>571</v>
      </c>
      <c r="G1447" s="140">
        <v>10104040</v>
      </c>
      <c r="I1447" s="14">
        <v>70312.5</v>
      </c>
    </row>
    <row r="1448" spans="1:9" x14ac:dyDescent="0.2">
      <c r="E1448" s="12" t="s">
        <v>125</v>
      </c>
      <c r="G1448" s="140">
        <v>20201010</v>
      </c>
      <c r="I1448" s="14">
        <v>4687.5</v>
      </c>
    </row>
    <row r="1449" spans="1:9" x14ac:dyDescent="0.2">
      <c r="F1449" s="12" t="s">
        <v>1694</v>
      </c>
    </row>
    <row r="1451" spans="1:9" x14ac:dyDescent="0.2">
      <c r="A1451" s="12" t="s">
        <v>569</v>
      </c>
      <c r="B1451" s="12" t="s">
        <v>25</v>
      </c>
      <c r="C1451" s="13" t="s">
        <v>1693</v>
      </c>
      <c r="D1451" s="12" t="s">
        <v>264</v>
      </c>
      <c r="G1451" s="140">
        <v>50214990</v>
      </c>
      <c r="H1451" s="14">
        <v>50000</v>
      </c>
    </row>
    <row r="1452" spans="1:9" x14ac:dyDescent="0.2">
      <c r="E1452" s="12" t="s">
        <v>571</v>
      </c>
      <c r="G1452" s="140">
        <v>10104040</v>
      </c>
      <c r="I1452" s="14">
        <v>48500</v>
      </c>
    </row>
    <row r="1453" spans="1:9" x14ac:dyDescent="0.2">
      <c r="E1453" s="12" t="s">
        <v>125</v>
      </c>
      <c r="G1453" s="140">
        <v>20201010</v>
      </c>
      <c r="I1453" s="14">
        <v>1500</v>
      </c>
    </row>
    <row r="1454" spans="1:9" x14ac:dyDescent="0.2">
      <c r="F1454" s="12" t="s">
        <v>1692</v>
      </c>
    </row>
    <row r="1456" spans="1:9" x14ac:dyDescent="0.2">
      <c r="A1456" s="12" t="s">
        <v>569</v>
      </c>
      <c r="B1456" s="12" t="s">
        <v>25</v>
      </c>
      <c r="C1456" s="13" t="s">
        <v>1691</v>
      </c>
      <c r="D1456" s="12" t="s">
        <v>264</v>
      </c>
      <c r="G1456" s="140">
        <v>50214990</v>
      </c>
      <c r="H1456" s="14">
        <v>50000</v>
      </c>
    </row>
    <row r="1457" spans="1:9" x14ac:dyDescent="0.2">
      <c r="E1457" s="12" t="s">
        <v>571</v>
      </c>
      <c r="G1457" s="140">
        <v>10104040</v>
      </c>
      <c r="I1457" s="14">
        <v>48500</v>
      </c>
    </row>
    <row r="1458" spans="1:9" x14ac:dyDescent="0.2">
      <c r="E1458" s="12" t="s">
        <v>125</v>
      </c>
      <c r="G1458" s="140">
        <v>20201010</v>
      </c>
      <c r="I1458" s="14">
        <v>1500</v>
      </c>
    </row>
    <row r="1459" spans="1:9" x14ac:dyDescent="0.2">
      <c r="F1459" s="12" t="s">
        <v>1690</v>
      </c>
    </row>
    <row r="1461" spans="1:9" x14ac:dyDescent="0.2">
      <c r="A1461" s="12" t="s">
        <v>569</v>
      </c>
      <c r="B1461" s="12" t="s">
        <v>25</v>
      </c>
      <c r="C1461" s="13" t="s">
        <v>1689</v>
      </c>
      <c r="D1461" s="12" t="s">
        <v>264</v>
      </c>
      <c r="G1461" s="140">
        <v>50214990</v>
      </c>
      <c r="H1461" s="14">
        <v>50000</v>
      </c>
    </row>
    <row r="1462" spans="1:9" x14ac:dyDescent="0.2">
      <c r="E1462" s="12" t="s">
        <v>571</v>
      </c>
      <c r="G1462" s="140">
        <v>10104040</v>
      </c>
      <c r="I1462" s="14">
        <v>48500</v>
      </c>
    </row>
    <row r="1463" spans="1:9" x14ac:dyDescent="0.2">
      <c r="E1463" s="12" t="s">
        <v>125</v>
      </c>
      <c r="G1463" s="140">
        <v>20201010</v>
      </c>
      <c r="I1463" s="14">
        <v>1500</v>
      </c>
    </row>
    <row r="1464" spans="1:9" x14ac:dyDescent="0.2">
      <c r="F1464" s="12" t="s">
        <v>1688</v>
      </c>
    </row>
    <row r="1466" spans="1:9" x14ac:dyDescent="0.2">
      <c r="A1466" s="12" t="s">
        <v>569</v>
      </c>
      <c r="B1466" s="12" t="s">
        <v>25</v>
      </c>
      <c r="C1466" s="13" t="s">
        <v>1687</v>
      </c>
      <c r="D1466" s="12" t="s">
        <v>109</v>
      </c>
      <c r="G1466" s="140">
        <v>19901030</v>
      </c>
      <c r="H1466" s="14">
        <v>10000000</v>
      </c>
    </row>
    <row r="1467" spans="1:9" x14ac:dyDescent="0.2">
      <c r="E1467" s="12" t="s">
        <v>571</v>
      </c>
      <c r="G1467" s="140">
        <v>10104040</v>
      </c>
      <c r="I1467" s="14">
        <v>10000000</v>
      </c>
    </row>
    <row r="1468" spans="1:9" x14ac:dyDescent="0.2">
      <c r="F1468" s="12" t="s">
        <v>1686</v>
      </c>
    </row>
    <row r="1470" spans="1:9" x14ac:dyDescent="0.2">
      <c r="A1470" s="12" t="s">
        <v>569</v>
      </c>
      <c r="B1470" s="12" t="s">
        <v>25</v>
      </c>
      <c r="C1470" s="13" t="s">
        <v>1685</v>
      </c>
      <c r="D1470" s="12" t="s">
        <v>264</v>
      </c>
      <c r="G1470" s="140">
        <v>50214990</v>
      </c>
      <c r="H1470" s="14">
        <v>100000</v>
      </c>
    </row>
    <row r="1471" spans="1:9" x14ac:dyDescent="0.2">
      <c r="E1471" s="12" t="s">
        <v>571</v>
      </c>
      <c r="G1471" s="140">
        <v>10104040</v>
      </c>
      <c r="I1471" s="14">
        <v>97000</v>
      </c>
    </row>
    <row r="1472" spans="1:9" x14ac:dyDescent="0.2">
      <c r="E1472" s="12" t="s">
        <v>125</v>
      </c>
      <c r="G1472" s="140">
        <v>20201010</v>
      </c>
      <c r="I1472" s="14">
        <v>3000</v>
      </c>
    </row>
    <row r="1473" spans="1:9" x14ac:dyDescent="0.2">
      <c r="F1473" s="12" t="s">
        <v>1684</v>
      </c>
    </row>
    <row r="1475" spans="1:9" x14ac:dyDescent="0.2">
      <c r="A1475" s="12" t="s">
        <v>569</v>
      </c>
      <c r="B1475" s="12" t="s">
        <v>25</v>
      </c>
      <c r="C1475" s="13" t="s">
        <v>1683</v>
      </c>
      <c r="D1475" s="12" t="s">
        <v>109</v>
      </c>
      <c r="G1475" s="140">
        <v>19901030</v>
      </c>
      <c r="H1475" s="14">
        <v>918000</v>
      </c>
    </row>
    <row r="1476" spans="1:9" x14ac:dyDescent="0.2">
      <c r="E1476" s="12" t="s">
        <v>571</v>
      </c>
      <c r="G1476" s="140">
        <v>10104040</v>
      </c>
      <c r="I1476" s="14">
        <v>918000</v>
      </c>
    </row>
    <row r="1477" spans="1:9" x14ac:dyDescent="0.2">
      <c r="F1477" s="12" t="s">
        <v>1682</v>
      </c>
    </row>
    <row r="1479" spans="1:9" x14ac:dyDescent="0.2">
      <c r="A1479" s="12" t="s">
        <v>569</v>
      </c>
      <c r="B1479" s="12" t="s">
        <v>25</v>
      </c>
      <c r="C1479" s="13" t="s">
        <v>1681</v>
      </c>
      <c r="D1479" s="12" t="s">
        <v>264</v>
      </c>
      <c r="G1479" s="140">
        <v>50214990</v>
      </c>
      <c r="H1479" s="14">
        <v>25000</v>
      </c>
    </row>
    <row r="1480" spans="1:9" x14ac:dyDescent="0.2">
      <c r="E1480" s="12" t="s">
        <v>571</v>
      </c>
      <c r="G1480" s="140">
        <v>10104040</v>
      </c>
      <c r="I1480" s="14">
        <v>23437.5</v>
      </c>
    </row>
    <row r="1481" spans="1:9" x14ac:dyDescent="0.2">
      <c r="E1481" s="12" t="s">
        <v>125</v>
      </c>
      <c r="G1481" s="140">
        <v>20201010</v>
      </c>
      <c r="I1481" s="14">
        <v>1562.5</v>
      </c>
    </row>
    <row r="1482" spans="1:9" x14ac:dyDescent="0.2">
      <c r="F1482" s="12" t="s">
        <v>1680</v>
      </c>
    </row>
    <row r="1484" spans="1:9" x14ac:dyDescent="0.2">
      <c r="A1484" s="12" t="s">
        <v>569</v>
      </c>
      <c r="B1484" s="12" t="s">
        <v>25</v>
      </c>
      <c r="C1484" s="13" t="s">
        <v>1679</v>
      </c>
      <c r="D1484" s="12" t="s">
        <v>264</v>
      </c>
      <c r="G1484" s="140">
        <v>50214990</v>
      </c>
      <c r="H1484" s="14">
        <v>50000</v>
      </c>
    </row>
    <row r="1485" spans="1:9" x14ac:dyDescent="0.2">
      <c r="E1485" s="12" t="s">
        <v>571</v>
      </c>
      <c r="G1485" s="140">
        <v>10104040</v>
      </c>
      <c r="I1485" s="14">
        <v>48500</v>
      </c>
    </row>
    <row r="1486" spans="1:9" x14ac:dyDescent="0.2">
      <c r="E1486" s="12" t="s">
        <v>125</v>
      </c>
      <c r="G1486" s="140">
        <v>20201010</v>
      </c>
      <c r="I1486" s="14">
        <v>1500</v>
      </c>
    </row>
    <row r="1487" spans="1:9" x14ac:dyDescent="0.2">
      <c r="F1487" s="12" t="s">
        <v>1678</v>
      </c>
    </row>
    <row r="1489" spans="1:9" x14ac:dyDescent="0.2">
      <c r="A1489" s="12" t="s">
        <v>569</v>
      </c>
      <c r="B1489" s="12" t="s">
        <v>25</v>
      </c>
      <c r="C1489" s="13" t="s">
        <v>1677</v>
      </c>
      <c r="D1489" s="12" t="s">
        <v>264</v>
      </c>
      <c r="G1489" s="140">
        <v>50214990</v>
      </c>
      <c r="H1489" s="14">
        <v>100000</v>
      </c>
    </row>
    <row r="1490" spans="1:9" x14ac:dyDescent="0.2">
      <c r="E1490" s="12" t="s">
        <v>571</v>
      </c>
      <c r="G1490" s="140">
        <v>10104040</v>
      </c>
      <c r="I1490" s="14">
        <v>97000</v>
      </c>
    </row>
    <row r="1491" spans="1:9" x14ac:dyDescent="0.2">
      <c r="E1491" s="12" t="s">
        <v>125</v>
      </c>
      <c r="G1491" s="140">
        <v>20201010</v>
      </c>
      <c r="I1491" s="14">
        <v>3000</v>
      </c>
    </row>
    <row r="1492" spans="1:9" x14ac:dyDescent="0.2">
      <c r="F1492" s="12" t="s">
        <v>1676</v>
      </c>
    </row>
    <row r="1494" spans="1:9" x14ac:dyDescent="0.2">
      <c r="A1494" s="12" t="s">
        <v>569</v>
      </c>
      <c r="B1494" s="12" t="s">
        <v>25</v>
      </c>
      <c r="C1494" s="13" t="s">
        <v>1675</v>
      </c>
      <c r="D1494" s="12" t="s">
        <v>264</v>
      </c>
      <c r="G1494" s="140">
        <v>50214990</v>
      </c>
      <c r="H1494" s="14">
        <v>25000</v>
      </c>
    </row>
    <row r="1495" spans="1:9" x14ac:dyDescent="0.2">
      <c r="E1495" s="12" t="s">
        <v>571</v>
      </c>
      <c r="G1495" s="140">
        <v>10104040</v>
      </c>
      <c r="I1495" s="14">
        <v>23437.5</v>
      </c>
    </row>
    <row r="1496" spans="1:9" x14ac:dyDescent="0.2">
      <c r="E1496" s="12" t="s">
        <v>125</v>
      </c>
      <c r="G1496" s="140">
        <v>20201010</v>
      </c>
      <c r="I1496" s="14">
        <v>1562.5</v>
      </c>
    </row>
    <row r="1497" spans="1:9" x14ac:dyDescent="0.2">
      <c r="F1497" s="12" t="s">
        <v>1674</v>
      </c>
    </row>
    <row r="1499" spans="1:9" x14ac:dyDescent="0.2">
      <c r="A1499" s="12" t="s">
        <v>569</v>
      </c>
      <c r="B1499" s="12" t="s">
        <v>25</v>
      </c>
      <c r="C1499" s="13" t="s">
        <v>1673</v>
      </c>
      <c r="D1499" s="12" t="s">
        <v>264</v>
      </c>
      <c r="G1499" s="140">
        <v>50214990</v>
      </c>
      <c r="H1499" s="14">
        <v>25000</v>
      </c>
    </row>
    <row r="1500" spans="1:9" x14ac:dyDescent="0.2">
      <c r="E1500" s="12" t="s">
        <v>571</v>
      </c>
      <c r="G1500" s="140">
        <v>10104040</v>
      </c>
      <c r="I1500" s="14">
        <v>23437.5</v>
      </c>
    </row>
    <row r="1501" spans="1:9" x14ac:dyDescent="0.2">
      <c r="E1501" s="12" t="s">
        <v>125</v>
      </c>
      <c r="G1501" s="140">
        <v>20201010</v>
      </c>
      <c r="I1501" s="14">
        <v>1562.5</v>
      </c>
    </row>
    <row r="1502" spans="1:9" x14ac:dyDescent="0.2">
      <c r="F1502" s="12" t="s">
        <v>1672</v>
      </c>
    </row>
    <row r="1504" spans="1:9" x14ac:dyDescent="0.2">
      <c r="A1504" s="12" t="s">
        <v>569</v>
      </c>
      <c r="B1504" s="12" t="s">
        <v>25</v>
      </c>
      <c r="C1504" s="13" t="s">
        <v>1671</v>
      </c>
      <c r="D1504" s="12" t="s">
        <v>264</v>
      </c>
      <c r="G1504" s="140">
        <v>50214990</v>
      </c>
      <c r="H1504" s="14">
        <v>87000</v>
      </c>
    </row>
    <row r="1505" spans="1:9" x14ac:dyDescent="0.2">
      <c r="E1505" s="12" t="s">
        <v>571</v>
      </c>
      <c r="G1505" s="140">
        <v>10104040</v>
      </c>
      <c r="I1505" s="14">
        <v>84390</v>
      </c>
    </row>
    <row r="1506" spans="1:9" x14ac:dyDescent="0.2">
      <c r="E1506" s="12" t="s">
        <v>125</v>
      </c>
      <c r="G1506" s="140">
        <v>20201010</v>
      </c>
      <c r="I1506" s="14">
        <v>2610</v>
      </c>
    </row>
    <row r="1507" spans="1:9" x14ac:dyDescent="0.2">
      <c r="F1507" s="12" t="s">
        <v>1670</v>
      </c>
    </row>
    <row r="1509" spans="1:9" x14ac:dyDescent="0.2">
      <c r="A1509" s="12" t="s">
        <v>569</v>
      </c>
      <c r="B1509" s="12" t="s">
        <v>25</v>
      </c>
      <c r="C1509" s="13" t="s">
        <v>1669</v>
      </c>
      <c r="D1509" s="12" t="s">
        <v>264</v>
      </c>
      <c r="G1509" s="140">
        <v>50214990</v>
      </c>
      <c r="H1509" s="14">
        <v>80000</v>
      </c>
    </row>
    <row r="1510" spans="1:9" x14ac:dyDescent="0.2">
      <c r="E1510" s="12" t="s">
        <v>571</v>
      </c>
      <c r="G1510" s="140">
        <v>10104040</v>
      </c>
      <c r="I1510" s="14">
        <v>77600</v>
      </c>
    </row>
    <row r="1511" spans="1:9" x14ac:dyDescent="0.2">
      <c r="E1511" s="12" t="s">
        <v>125</v>
      </c>
      <c r="G1511" s="140">
        <v>20201010</v>
      </c>
      <c r="I1511" s="14">
        <v>2400</v>
      </c>
    </row>
    <row r="1512" spans="1:9" x14ac:dyDescent="0.2">
      <c r="F1512" s="12" t="s">
        <v>1668</v>
      </c>
    </row>
    <row r="1514" spans="1:9" x14ac:dyDescent="0.2">
      <c r="A1514" s="12" t="s">
        <v>569</v>
      </c>
      <c r="B1514" s="12" t="s">
        <v>25</v>
      </c>
      <c r="C1514" s="13" t="s">
        <v>1667</v>
      </c>
      <c r="D1514" s="12" t="s">
        <v>264</v>
      </c>
      <c r="G1514" s="140">
        <v>50214990</v>
      </c>
      <c r="H1514" s="14">
        <v>59000</v>
      </c>
    </row>
    <row r="1515" spans="1:9" x14ac:dyDescent="0.2">
      <c r="E1515" s="12" t="s">
        <v>571</v>
      </c>
      <c r="G1515" s="140">
        <v>10104040</v>
      </c>
      <c r="I1515" s="14">
        <v>57230</v>
      </c>
    </row>
    <row r="1516" spans="1:9" x14ac:dyDescent="0.2">
      <c r="E1516" s="12" t="s">
        <v>125</v>
      </c>
      <c r="G1516" s="140">
        <v>20201010</v>
      </c>
      <c r="I1516" s="14">
        <v>1770</v>
      </c>
    </row>
    <row r="1517" spans="1:9" x14ac:dyDescent="0.2">
      <c r="F1517" s="12" t="s">
        <v>1666</v>
      </c>
    </row>
    <row r="1519" spans="1:9" x14ac:dyDescent="0.2">
      <c r="A1519" s="12" t="s">
        <v>569</v>
      </c>
      <c r="B1519" s="12" t="s">
        <v>25</v>
      </c>
      <c r="C1519" s="13" t="s">
        <v>1665</v>
      </c>
      <c r="D1519" s="12" t="s">
        <v>264</v>
      </c>
      <c r="G1519" s="140">
        <v>50214990</v>
      </c>
      <c r="H1519" s="14">
        <v>30000</v>
      </c>
    </row>
    <row r="1520" spans="1:9" x14ac:dyDescent="0.2">
      <c r="E1520" s="12" t="s">
        <v>571</v>
      </c>
      <c r="G1520" s="140">
        <v>10104040</v>
      </c>
      <c r="I1520" s="14">
        <v>29100</v>
      </c>
    </row>
    <row r="1521" spans="1:9" x14ac:dyDescent="0.2">
      <c r="E1521" s="12" t="s">
        <v>125</v>
      </c>
      <c r="G1521" s="140">
        <v>20201010</v>
      </c>
      <c r="I1521" s="14">
        <v>900</v>
      </c>
    </row>
    <row r="1522" spans="1:9" x14ac:dyDescent="0.2">
      <c r="F1522" s="12" t="s">
        <v>1664</v>
      </c>
    </row>
    <row r="1524" spans="1:9" x14ac:dyDescent="0.2">
      <c r="A1524" s="12" t="s">
        <v>569</v>
      </c>
      <c r="B1524" s="12" t="s">
        <v>25</v>
      </c>
      <c r="C1524" s="13" t="s">
        <v>1663</v>
      </c>
      <c r="D1524" s="12" t="s">
        <v>264</v>
      </c>
      <c r="G1524" s="140">
        <v>50214990</v>
      </c>
      <c r="H1524" s="14">
        <v>39152</v>
      </c>
    </row>
    <row r="1525" spans="1:9" x14ac:dyDescent="0.2">
      <c r="E1525" s="12" t="s">
        <v>571</v>
      </c>
      <c r="G1525" s="140">
        <v>10104040</v>
      </c>
      <c r="I1525" s="14">
        <v>37977.440000000002</v>
      </c>
    </row>
    <row r="1526" spans="1:9" x14ac:dyDescent="0.2">
      <c r="E1526" s="12" t="s">
        <v>125</v>
      </c>
      <c r="G1526" s="140">
        <v>20201010</v>
      </c>
      <c r="I1526" s="14">
        <v>1174.56</v>
      </c>
    </row>
    <row r="1527" spans="1:9" x14ac:dyDescent="0.2">
      <c r="F1527" s="12" t="s">
        <v>1662</v>
      </c>
    </row>
    <row r="1529" spans="1:9" x14ac:dyDescent="0.2">
      <c r="A1529" s="12" t="s">
        <v>569</v>
      </c>
      <c r="B1529" s="12" t="s">
        <v>25</v>
      </c>
      <c r="C1529" s="13" t="s">
        <v>1661</v>
      </c>
      <c r="D1529" s="12" t="s">
        <v>264</v>
      </c>
      <c r="G1529" s="140">
        <v>50214990</v>
      </c>
      <c r="H1529" s="14">
        <v>40000</v>
      </c>
    </row>
    <row r="1530" spans="1:9" x14ac:dyDescent="0.2">
      <c r="E1530" s="12" t="s">
        <v>571</v>
      </c>
      <c r="G1530" s="140">
        <v>10104040</v>
      </c>
      <c r="I1530" s="14">
        <v>38800</v>
      </c>
    </row>
    <row r="1531" spans="1:9" x14ac:dyDescent="0.2">
      <c r="E1531" s="12" t="s">
        <v>125</v>
      </c>
      <c r="G1531" s="140">
        <v>20201010</v>
      </c>
      <c r="I1531" s="14">
        <v>1200</v>
      </c>
    </row>
    <row r="1532" spans="1:9" x14ac:dyDescent="0.2">
      <c r="F1532" s="12" t="s">
        <v>1660</v>
      </c>
    </row>
    <row r="1534" spans="1:9" x14ac:dyDescent="0.2">
      <c r="A1534" s="12" t="s">
        <v>569</v>
      </c>
      <c r="B1534" s="12" t="s">
        <v>25</v>
      </c>
      <c r="C1534" s="13" t="s">
        <v>1659</v>
      </c>
      <c r="D1534" s="12" t="s">
        <v>264</v>
      </c>
      <c r="G1534" s="140">
        <v>50214990</v>
      </c>
      <c r="H1534" s="14">
        <v>50000</v>
      </c>
    </row>
    <row r="1535" spans="1:9" x14ac:dyDescent="0.2">
      <c r="E1535" s="12" t="s">
        <v>571</v>
      </c>
      <c r="G1535" s="140">
        <v>10104040</v>
      </c>
      <c r="I1535" s="14">
        <v>48500</v>
      </c>
    </row>
    <row r="1536" spans="1:9" x14ac:dyDescent="0.2">
      <c r="E1536" s="12" t="s">
        <v>125</v>
      </c>
      <c r="G1536" s="140">
        <v>20201010</v>
      </c>
      <c r="I1536" s="14">
        <v>1500</v>
      </c>
    </row>
    <row r="1537" spans="1:9" x14ac:dyDescent="0.2">
      <c r="F1537" s="12" t="s">
        <v>1658</v>
      </c>
    </row>
    <row r="1539" spans="1:9" x14ac:dyDescent="0.2">
      <c r="A1539" s="12" t="s">
        <v>569</v>
      </c>
      <c r="B1539" s="12" t="s">
        <v>25</v>
      </c>
      <c r="C1539" s="13" t="s">
        <v>1657</v>
      </c>
      <c r="D1539" s="12" t="s">
        <v>264</v>
      </c>
      <c r="G1539" s="140">
        <v>50214990</v>
      </c>
      <c r="H1539" s="14">
        <v>50000</v>
      </c>
    </row>
    <row r="1540" spans="1:9" x14ac:dyDescent="0.2">
      <c r="E1540" s="12" t="s">
        <v>571</v>
      </c>
      <c r="G1540" s="140">
        <v>10104040</v>
      </c>
      <c r="I1540" s="14">
        <v>48500</v>
      </c>
    </row>
    <row r="1541" spans="1:9" x14ac:dyDescent="0.2">
      <c r="E1541" s="12" t="s">
        <v>125</v>
      </c>
      <c r="G1541" s="140">
        <v>20201010</v>
      </c>
      <c r="I1541" s="14">
        <v>1500</v>
      </c>
    </row>
    <row r="1542" spans="1:9" x14ac:dyDescent="0.2">
      <c r="F1542" s="12" t="s">
        <v>1656</v>
      </c>
    </row>
    <row r="1544" spans="1:9" x14ac:dyDescent="0.2">
      <c r="A1544" s="12" t="s">
        <v>569</v>
      </c>
      <c r="B1544" s="12" t="s">
        <v>25</v>
      </c>
      <c r="C1544" s="13" t="s">
        <v>1655</v>
      </c>
      <c r="D1544" s="12" t="s">
        <v>264</v>
      </c>
      <c r="G1544" s="140">
        <v>50214990</v>
      </c>
      <c r="H1544" s="14">
        <v>100000</v>
      </c>
    </row>
    <row r="1545" spans="1:9" x14ac:dyDescent="0.2">
      <c r="E1545" s="12" t="s">
        <v>571</v>
      </c>
      <c r="G1545" s="140">
        <v>10104040</v>
      </c>
      <c r="I1545" s="14">
        <v>97000</v>
      </c>
    </row>
    <row r="1546" spans="1:9" x14ac:dyDescent="0.2">
      <c r="E1546" s="12" t="s">
        <v>125</v>
      </c>
      <c r="G1546" s="140">
        <v>20201010</v>
      </c>
      <c r="I1546" s="14">
        <v>3000</v>
      </c>
    </row>
    <row r="1547" spans="1:9" x14ac:dyDescent="0.2">
      <c r="F1547" s="12" t="s">
        <v>1654</v>
      </c>
    </row>
    <row r="1549" spans="1:9" x14ac:dyDescent="0.2">
      <c r="A1549" s="12" t="s">
        <v>569</v>
      </c>
      <c r="B1549" s="12" t="s">
        <v>25</v>
      </c>
      <c r="C1549" s="13" t="s">
        <v>1653</v>
      </c>
      <c r="D1549" s="12" t="s">
        <v>264</v>
      </c>
      <c r="G1549" s="140">
        <v>50214990</v>
      </c>
      <c r="H1549" s="14">
        <v>100000</v>
      </c>
    </row>
    <row r="1550" spans="1:9" x14ac:dyDescent="0.2">
      <c r="E1550" s="12" t="s">
        <v>571</v>
      </c>
      <c r="G1550" s="140">
        <v>10104040</v>
      </c>
      <c r="I1550" s="14">
        <v>97000</v>
      </c>
    </row>
    <row r="1551" spans="1:9" x14ac:dyDescent="0.2">
      <c r="E1551" s="12" t="s">
        <v>125</v>
      </c>
      <c r="G1551" s="140">
        <v>20201010</v>
      </c>
      <c r="I1551" s="14">
        <v>3000</v>
      </c>
    </row>
    <row r="1552" spans="1:9" x14ac:dyDescent="0.2">
      <c r="F1552" s="12" t="s">
        <v>1652</v>
      </c>
    </row>
    <row r="1554" spans="1:9" x14ac:dyDescent="0.2">
      <c r="A1554" s="12" t="s">
        <v>569</v>
      </c>
      <c r="B1554" s="12" t="s">
        <v>25</v>
      </c>
      <c r="C1554" s="13" t="s">
        <v>1651</v>
      </c>
      <c r="D1554" s="12" t="s">
        <v>264</v>
      </c>
      <c r="G1554" s="140">
        <v>50214990</v>
      </c>
      <c r="H1554" s="14">
        <v>100000</v>
      </c>
    </row>
    <row r="1555" spans="1:9" x14ac:dyDescent="0.2">
      <c r="E1555" s="12" t="s">
        <v>571</v>
      </c>
      <c r="G1555" s="140">
        <v>10104040</v>
      </c>
      <c r="I1555" s="14">
        <v>97000</v>
      </c>
    </row>
    <row r="1556" spans="1:9" x14ac:dyDescent="0.2">
      <c r="E1556" s="12" t="s">
        <v>125</v>
      </c>
      <c r="G1556" s="140">
        <v>20201010</v>
      </c>
      <c r="I1556" s="14">
        <v>3000</v>
      </c>
    </row>
    <row r="1557" spans="1:9" x14ac:dyDescent="0.2">
      <c r="F1557" s="12" t="s">
        <v>1650</v>
      </c>
    </row>
    <row r="1559" spans="1:9" x14ac:dyDescent="0.2">
      <c r="A1559" s="12" t="s">
        <v>569</v>
      </c>
      <c r="B1559" s="12" t="s">
        <v>25</v>
      </c>
      <c r="C1559" s="13" t="s">
        <v>1649</v>
      </c>
      <c r="D1559" s="12" t="s">
        <v>264</v>
      </c>
      <c r="G1559" s="140">
        <v>50214990</v>
      </c>
      <c r="H1559" s="14">
        <v>80000</v>
      </c>
    </row>
    <row r="1560" spans="1:9" x14ac:dyDescent="0.2">
      <c r="E1560" s="12" t="s">
        <v>571</v>
      </c>
      <c r="G1560" s="140">
        <v>10104040</v>
      </c>
      <c r="I1560" s="14">
        <v>75000</v>
      </c>
    </row>
    <row r="1561" spans="1:9" x14ac:dyDescent="0.2">
      <c r="E1561" s="12" t="s">
        <v>125</v>
      </c>
      <c r="G1561" s="140">
        <v>20201010</v>
      </c>
      <c r="I1561" s="14">
        <v>5000</v>
      </c>
    </row>
    <row r="1562" spans="1:9" x14ac:dyDescent="0.2">
      <c r="F1562" s="12" t="s">
        <v>1648</v>
      </c>
    </row>
    <row r="1564" spans="1:9" x14ac:dyDescent="0.2">
      <c r="A1564" s="12" t="s">
        <v>569</v>
      </c>
      <c r="B1564" s="12" t="s">
        <v>25</v>
      </c>
      <c r="C1564" s="13" t="s">
        <v>1647</v>
      </c>
      <c r="D1564" s="12" t="s">
        <v>264</v>
      </c>
      <c r="G1564" s="140">
        <v>50214990</v>
      </c>
      <c r="H1564" s="14">
        <v>25000</v>
      </c>
    </row>
    <row r="1565" spans="1:9" x14ac:dyDescent="0.2">
      <c r="E1565" s="12" t="s">
        <v>571</v>
      </c>
      <c r="G1565" s="140">
        <v>10104040</v>
      </c>
      <c r="I1565" s="14">
        <v>24250</v>
      </c>
    </row>
    <row r="1566" spans="1:9" x14ac:dyDescent="0.2">
      <c r="E1566" s="12" t="s">
        <v>125</v>
      </c>
      <c r="G1566" s="140">
        <v>20201010</v>
      </c>
      <c r="I1566" s="14">
        <v>750</v>
      </c>
    </row>
    <row r="1567" spans="1:9" x14ac:dyDescent="0.2">
      <c r="F1567" s="12" t="s">
        <v>1646</v>
      </c>
    </row>
    <row r="1569" spans="1:9" x14ac:dyDescent="0.2">
      <c r="A1569" s="12" t="s">
        <v>569</v>
      </c>
      <c r="B1569" s="12" t="s">
        <v>25</v>
      </c>
      <c r="C1569" s="13" t="s">
        <v>1645</v>
      </c>
      <c r="D1569" s="12" t="s">
        <v>264</v>
      </c>
      <c r="G1569" s="140">
        <v>50214990</v>
      </c>
      <c r="H1569" s="14">
        <v>50000</v>
      </c>
    </row>
    <row r="1570" spans="1:9" x14ac:dyDescent="0.2">
      <c r="E1570" s="12" t="s">
        <v>571</v>
      </c>
      <c r="G1570" s="140">
        <v>10104040</v>
      </c>
      <c r="I1570" s="14">
        <v>48500</v>
      </c>
    </row>
    <row r="1571" spans="1:9" x14ac:dyDescent="0.2">
      <c r="E1571" s="12" t="s">
        <v>125</v>
      </c>
      <c r="G1571" s="140">
        <v>20201010</v>
      </c>
      <c r="I1571" s="14">
        <v>1500</v>
      </c>
    </row>
    <row r="1572" spans="1:9" x14ac:dyDescent="0.2">
      <c r="F1572" s="12" t="s">
        <v>1644</v>
      </c>
    </row>
    <row r="1574" spans="1:9" x14ac:dyDescent="0.2">
      <c r="A1574" s="12" t="s">
        <v>569</v>
      </c>
      <c r="B1574" s="12" t="s">
        <v>25</v>
      </c>
      <c r="C1574" s="13" t="s">
        <v>1643</v>
      </c>
      <c r="D1574" s="12" t="s">
        <v>264</v>
      </c>
      <c r="G1574" s="140">
        <v>50214990</v>
      </c>
      <c r="H1574" s="14">
        <v>75000</v>
      </c>
    </row>
    <row r="1575" spans="1:9" x14ac:dyDescent="0.2">
      <c r="E1575" s="12" t="s">
        <v>571</v>
      </c>
      <c r="G1575" s="140">
        <v>10104040</v>
      </c>
      <c r="I1575" s="14">
        <v>72750</v>
      </c>
    </row>
    <row r="1576" spans="1:9" x14ac:dyDescent="0.2">
      <c r="E1576" s="12" t="s">
        <v>125</v>
      </c>
      <c r="G1576" s="140">
        <v>20201010</v>
      </c>
      <c r="I1576" s="14">
        <v>2250</v>
      </c>
    </row>
    <row r="1577" spans="1:9" x14ac:dyDescent="0.2">
      <c r="F1577" s="12" t="s">
        <v>1642</v>
      </c>
    </row>
    <row r="1579" spans="1:9" x14ac:dyDescent="0.2">
      <c r="A1579" s="12" t="s">
        <v>569</v>
      </c>
      <c r="B1579" s="12" t="s">
        <v>25</v>
      </c>
      <c r="C1579" s="13" t="s">
        <v>1641</v>
      </c>
      <c r="D1579" s="12" t="s">
        <v>264</v>
      </c>
      <c r="G1579" s="140">
        <v>50214990</v>
      </c>
      <c r="H1579" s="14">
        <v>75000</v>
      </c>
    </row>
    <row r="1580" spans="1:9" x14ac:dyDescent="0.2">
      <c r="E1580" s="12" t="s">
        <v>571</v>
      </c>
      <c r="G1580" s="140">
        <v>10104040</v>
      </c>
      <c r="I1580" s="14">
        <v>72750</v>
      </c>
    </row>
    <row r="1581" spans="1:9" x14ac:dyDescent="0.2">
      <c r="E1581" s="12" t="s">
        <v>125</v>
      </c>
      <c r="G1581" s="140">
        <v>20201010</v>
      </c>
      <c r="I1581" s="14">
        <v>2250</v>
      </c>
    </row>
    <row r="1582" spans="1:9" x14ac:dyDescent="0.2">
      <c r="F1582" s="12" t="s">
        <v>1640</v>
      </c>
    </row>
    <row r="1584" spans="1:9" x14ac:dyDescent="0.2">
      <c r="A1584" s="12" t="s">
        <v>569</v>
      </c>
      <c r="B1584" s="12" t="s">
        <v>25</v>
      </c>
      <c r="C1584" s="13" t="s">
        <v>1639</v>
      </c>
      <c r="D1584" s="12" t="s">
        <v>264</v>
      </c>
      <c r="G1584" s="140">
        <v>50214990</v>
      </c>
      <c r="H1584" s="14">
        <v>100000</v>
      </c>
    </row>
    <row r="1585" spans="1:9" x14ac:dyDescent="0.2">
      <c r="E1585" s="12" t="s">
        <v>571</v>
      </c>
      <c r="G1585" s="140">
        <v>10104040</v>
      </c>
      <c r="I1585" s="14">
        <v>97000</v>
      </c>
    </row>
    <row r="1586" spans="1:9" x14ac:dyDescent="0.2">
      <c r="E1586" s="12" t="s">
        <v>125</v>
      </c>
      <c r="G1586" s="140">
        <v>20201010</v>
      </c>
      <c r="I1586" s="14">
        <v>3000</v>
      </c>
    </row>
    <row r="1587" spans="1:9" x14ac:dyDescent="0.2">
      <c r="F1587" s="12" t="s">
        <v>1638</v>
      </c>
    </row>
    <row r="1589" spans="1:9" x14ac:dyDescent="0.2">
      <c r="A1589" s="12" t="s">
        <v>569</v>
      </c>
      <c r="B1589" s="12" t="s">
        <v>25</v>
      </c>
      <c r="C1589" s="13" t="s">
        <v>1637</v>
      </c>
      <c r="D1589" s="12" t="s">
        <v>264</v>
      </c>
      <c r="G1589" s="140">
        <v>50214990</v>
      </c>
      <c r="H1589" s="14">
        <v>100000</v>
      </c>
    </row>
    <row r="1590" spans="1:9" x14ac:dyDescent="0.2">
      <c r="E1590" s="12" t="s">
        <v>571</v>
      </c>
      <c r="G1590" s="140">
        <v>10104040</v>
      </c>
      <c r="I1590" s="14">
        <v>97000</v>
      </c>
    </row>
    <row r="1591" spans="1:9" x14ac:dyDescent="0.2">
      <c r="E1591" s="12" t="s">
        <v>125</v>
      </c>
      <c r="G1591" s="140">
        <v>20201010</v>
      </c>
      <c r="I1591" s="14">
        <v>3000</v>
      </c>
    </row>
    <row r="1592" spans="1:9" x14ac:dyDescent="0.2">
      <c r="F1592" s="12" t="s">
        <v>1636</v>
      </c>
    </row>
    <row r="1594" spans="1:9" x14ac:dyDescent="0.2">
      <c r="A1594" s="12" t="s">
        <v>569</v>
      </c>
      <c r="B1594" s="12" t="s">
        <v>25</v>
      </c>
      <c r="C1594" s="13" t="s">
        <v>1635</v>
      </c>
      <c r="D1594" s="12" t="s">
        <v>264</v>
      </c>
      <c r="G1594" s="140">
        <v>50214990</v>
      </c>
      <c r="H1594" s="14">
        <v>75000</v>
      </c>
    </row>
    <row r="1595" spans="1:9" x14ac:dyDescent="0.2">
      <c r="E1595" s="12" t="s">
        <v>571</v>
      </c>
      <c r="G1595" s="140">
        <v>10104040</v>
      </c>
      <c r="I1595" s="14">
        <v>72750</v>
      </c>
    </row>
    <row r="1596" spans="1:9" x14ac:dyDescent="0.2">
      <c r="E1596" s="12" t="s">
        <v>125</v>
      </c>
      <c r="G1596" s="140">
        <v>20201010</v>
      </c>
      <c r="I1596" s="14">
        <v>2250</v>
      </c>
    </row>
    <row r="1597" spans="1:9" x14ac:dyDescent="0.2">
      <c r="F1597" s="12" t="s">
        <v>1634</v>
      </c>
    </row>
    <row r="1599" spans="1:9" x14ac:dyDescent="0.2">
      <c r="A1599" s="12" t="s">
        <v>569</v>
      </c>
      <c r="B1599" s="12" t="s">
        <v>25</v>
      </c>
      <c r="C1599" s="13" t="s">
        <v>1633</v>
      </c>
      <c r="D1599" s="12" t="s">
        <v>264</v>
      </c>
      <c r="G1599" s="140">
        <v>50214990</v>
      </c>
      <c r="H1599" s="14">
        <v>11500</v>
      </c>
    </row>
    <row r="1600" spans="1:9" x14ac:dyDescent="0.2">
      <c r="E1600" s="12" t="s">
        <v>571</v>
      </c>
      <c r="G1600" s="140">
        <v>10104040</v>
      </c>
      <c r="I1600" s="14">
        <v>10781.25</v>
      </c>
    </row>
    <row r="1601" spans="1:9" x14ac:dyDescent="0.2">
      <c r="E1601" s="12" t="s">
        <v>125</v>
      </c>
      <c r="G1601" s="140">
        <v>20201010</v>
      </c>
      <c r="I1601" s="14">
        <v>718.75</v>
      </c>
    </row>
    <row r="1602" spans="1:9" x14ac:dyDescent="0.2">
      <c r="F1602" s="12" t="s">
        <v>1632</v>
      </c>
    </row>
    <row r="1604" spans="1:9" x14ac:dyDescent="0.2">
      <c r="A1604" s="12" t="s">
        <v>569</v>
      </c>
      <c r="B1604" s="12" t="s">
        <v>25</v>
      </c>
      <c r="C1604" s="13" t="s">
        <v>1631</v>
      </c>
      <c r="D1604" s="12" t="s">
        <v>264</v>
      </c>
      <c r="G1604" s="140">
        <v>50214990</v>
      </c>
      <c r="H1604" s="14">
        <v>20000</v>
      </c>
    </row>
    <row r="1605" spans="1:9" x14ac:dyDescent="0.2">
      <c r="E1605" s="12" t="s">
        <v>571</v>
      </c>
      <c r="G1605" s="140">
        <v>10104040</v>
      </c>
      <c r="I1605" s="14">
        <v>18750</v>
      </c>
    </row>
    <row r="1606" spans="1:9" x14ac:dyDescent="0.2">
      <c r="E1606" s="12" t="s">
        <v>125</v>
      </c>
      <c r="G1606" s="140">
        <v>20201010</v>
      </c>
      <c r="I1606" s="14">
        <v>1250</v>
      </c>
    </row>
    <row r="1607" spans="1:9" x14ac:dyDescent="0.2">
      <c r="F1607" s="12" t="s">
        <v>1630</v>
      </c>
    </row>
    <row r="1609" spans="1:9" x14ac:dyDescent="0.2">
      <c r="A1609" s="12" t="s">
        <v>569</v>
      </c>
      <c r="B1609" s="12" t="s">
        <v>25</v>
      </c>
      <c r="C1609" s="13" t="s">
        <v>1629</v>
      </c>
      <c r="D1609" s="12" t="s">
        <v>264</v>
      </c>
      <c r="G1609" s="140">
        <v>50214990</v>
      </c>
      <c r="H1609" s="14">
        <v>20000</v>
      </c>
    </row>
    <row r="1610" spans="1:9" x14ac:dyDescent="0.2">
      <c r="E1610" s="12" t="s">
        <v>571</v>
      </c>
      <c r="G1610" s="140">
        <v>10104040</v>
      </c>
      <c r="I1610" s="14">
        <v>19400</v>
      </c>
    </row>
    <row r="1611" spans="1:9" x14ac:dyDescent="0.2">
      <c r="E1611" s="12" t="s">
        <v>125</v>
      </c>
      <c r="G1611" s="140">
        <v>20201010</v>
      </c>
      <c r="I1611" s="14">
        <v>600</v>
      </c>
    </row>
    <row r="1612" spans="1:9" x14ac:dyDescent="0.2">
      <c r="F1612" s="12" t="s">
        <v>1628</v>
      </c>
    </row>
    <row r="1614" spans="1:9" x14ac:dyDescent="0.2">
      <c r="A1614" s="12" t="s">
        <v>569</v>
      </c>
      <c r="B1614" s="12" t="s">
        <v>25</v>
      </c>
      <c r="C1614" s="13" t="s">
        <v>1627</v>
      </c>
      <c r="D1614" s="12" t="s">
        <v>264</v>
      </c>
      <c r="G1614" s="140">
        <v>50214990</v>
      </c>
      <c r="H1614" s="14">
        <v>20000</v>
      </c>
    </row>
    <row r="1615" spans="1:9" x14ac:dyDescent="0.2">
      <c r="E1615" s="12" t="s">
        <v>571</v>
      </c>
      <c r="G1615" s="140">
        <v>10104040</v>
      </c>
      <c r="I1615" s="14">
        <v>19400</v>
      </c>
    </row>
    <row r="1616" spans="1:9" x14ac:dyDescent="0.2">
      <c r="E1616" s="12" t="s">
        <v>125</v>
      </c>
      <c r="G1616" s="140">
        <v>20201010</v>
      </c>
      <c r="I1616" s="14">
        <v>600</v>
      </c>
    </row>
    <row r="1617" spans="1:9" x14ac:dyDescent="0.2">
      <c r="F1617" s="12" t="s">
        <v>1626</v>
      </c>
    </row>
    <row r="1619" spans="1:9" x14ac:dyDescent="0.2">
      <c r="A1619" s="12" t="s">
        <v>569</v>
      </c>
      <c r="B1619" s="12" t="s">
        <v>25</v>
      </c>
      <c r="C1619" s="13" t="s">
        <v>1625</v>
      </c>
      <c r="D1619" s="12" t="s">
        <v>264</v>
      </c>
      <c r="G1619" s="140">
        <v>50214990</v>
      </c>
      <c r="H1619" s="14">
        <v>20000</v>
      </c>
    </row>
    <row r="1620" spans="1:9" x14ac:dyDescent="0.2">
      <c r="E1620" s="12" t="s">
        <v>571</v>
      </c>
      <c r="G1620" s="140">
        <v>10104040</v>
      </c>
      <c r="I1620" s="14">
        <v>19400</v>
      </c>
    </row>
    <row r="1621" spans="1:9" x14ac:dyDescent="0.2">
      <c r="E1621" s="12" t="s">
        <v>125</v>
      </c>
      <c r="G1621" s="140">
        <v>20201010</v>
      </c>
      <c r="I1621" s="14">
        <v>600</v>
      </c>
    </row>
    <row r="1622" spans="1:9" x14ac:dyDescent="0.2">
      <c r="F1622" s="12" t="s">
        <v>1624</v>
      </c>
    </row>
    <row r="1624" spans="1:9" x14ac:dyDescent="0.2">
      <c r="A1624" s="12" t="s">
        <v>569</v>
      </c>
      <c r="B1624" s="12" t="s">
        <v>25</v>
      </c>
      <c r="C1624" s="13" t="s">
        <v>1623</v>
      </c>
      <c r="D1624" s="12" t="s">
        <v>45</v>
      </c>
      <c r="G1624" s="140">
        <v>10399990</v>
      </c>
      <c r="H1624" s="14">
        <v>4075</v>
      </c>
    </row>
    <row r="1625" spans="1:9" x14ac:dyDescent="0.2">
      <c r="E1625" s="12" t="s">
        <v>571</v>
      </c>
      <c r="G1625" s="140">
        <v>10104040</v>
      </c>
      <c r="I1625" s="14">
        <v>3993.5</v>
      </c>
    </row>
    <row r="1626" spans="1:9" x14ac:dyDescent="0.2">
      <c r="E1626" s="12" t="s">
        <v>125</v>
      </c>
      <c r="G1626" s="140">
        <v>20201010</v>
      </c>
      <c r="I1626" s="14">
        <v>81.5</v>
      </c>
    </row>
    <row r="1627" spans="1:9" x14ac:dyDescent="0.2">
      <c r="F1627" s="12" t="s">
        <v>1622</v>
      </c>
    </row>
    <row r="1629" spans="1:9" x14ac:dyDescent="0.2">
      <c r="A1629" s="12" t="s">
        <v>569</v>
      </c>
      <c r="B1629" s="12" t="s">
        <v>25</v>
      </c>
      <c r="C1629" s="13" t="s">
        <v>1621</v>
      </c>
      <c r="D1629" s="12" t="s">
        <v>45</v>
      </c>
      <c r="G1629" s="140">
        <v>10399990</v>
      </c>
      <c r="H1629" s="14">
        <v>19050</v>
      </c>
    </row>
    <row r="1630" spans="1:9" x14ac:dyDescent="0.2">
      <c r="E1630" s="12" t="s">
        <v>571</v>
      </c>
      <c r="G1630" s="140">
        <v>10104040</v>
      </c>
      <c r="I1630" s="14">
        <v>17859.37</v>
      </c>
    </row>
    <row r="1631" spans="1:9" x14ac:dyDescent="0.2">
      <c r="E1631" s="12" t="s">
        <v>125</v>
      </c>
      <c r="G1631" s="140">
        <v>20201010</v>
      </c>
      <c r="I1631" s="14">
        <v>1190.6300000000001</v>
      </c>
    </row>
    <row r="1632" spans="1:9" x14ac:dyDescent="0.2">
      <c r="F1632" s="12" t="s">
        <v>1620</v>
      </c>
    </row>
    <row r="1634" spans="1:9" x14ac:dyDescent="0.2">
      <c r="A1634" s="12" t="s">
        <v>569</v>
      </c>
      <c r="B1634" s="12" t="s">
        <v>25</v>
      </c>
      <c r="C1634" s="13" t="s">
        <v>1619</v>
      </c>
      <c r="D1634" s="12" t="s">
        <v>264</v>
      </c>
      <c r="G1634" s="140">
        <v>50214990</v>
      </c>
      <c r="H1634" s="14">
        <v>30000</v>
      </c>
    </row>
    <row r="1635" spans="1:9" x14ac:dyDescent="0.2">
      <c r="E1635" s="12" t="s">
        <v>571</v>
      </c>
      <c r="G1635" s="140">
        <v>10104040</v>
      </c>
      <c r="I1635" s="14">
        <v>28125</v>
      </c>
    </row>
    <row r="1636" spans="1:9" x14ac:dyDescent="0.2">
      <c r="E1636" s="12" t="s">
        <v>125</v>
      </c>
      <c r="G1636" s="140">
        <v>20201010</v>
      </c>
      <c r="I1636" s="14">
        <v>1875</v>
      </c>
    </row>
    <row r="1637" spans="1:9" x14ac:dyDescent="0.2">
      <c r="F1637" s="12" t="s">
        <v>1618</v>
      </c>
    </row>
    <row r="1639" spans="1:9" x14ac:dyDescent="0.2">
      <c r="A1639" s="12" t="s">
        <v>569</v>
      </c>
      <c r="B1639" s="12" t="s">
        <v>25</v>
      </c>
      <c r="C1639" s="13" t="s">
        <v>1617</v>
      </c>
      <c r="D1639" s="12" t="s">
        <v>264</v>
      </c>
      <c r="G1639" s="140">
        <v>50214990</v>
      </c>
      <c r="H1639" s="14">
        <v>50000</v>
      </c>
    </row>
    <row r="1640" spans="1:9" x14ac:dyDescent="0.2">
      <c r="E1640" s="12" t="s">
        <v>571</v>
      </c>
      <c r="G1640" s="140">
        <v>10104040</v>
      </c>
      <c r="I1640" s="14">
        <v>48500</v>
      </c>
    </row>
    <row r="1641" spans="1:9" x14ac:dyDescent="0.2">
      <c r="E1641" s="12" t="s">
        <v>125</v>
      </c>
      <c r="G1641" s="140">
        <v>20201010</v>
      </c>
      <c r="I1641" s="14">
        <v>1500</v>
      </c>
    </row>
    <row r="1642" spans="1:9" x14ac:dyDescent="0.2">
      <c r="F1642" s="12" t="s">
        <v>1616</v>
      </c>
    </row>
    <row r="1644" spans="1:9" x14ac:dyDescent="0.2">
      <c r="A1644" s="12" t="s">
        <v>569</v>
      </c>
      <c r="B1644" s="12" t="s">
        <v>25</v>
      </c>
      <c r="C1644" s="13" t="s">
        <v>1615</v>
      </c>
      <c r="D1644" s="12" t="s">
        <v>264</v>
      </c>
      <c r="G1644" s="140">
        <v>50214990</v>
      </c>
      <c r="H1644" s="14">
        <v>20000</v>
      </c>
    </row>
    <row r="1645" spans="1:9" x14ac:dyDescent="0.2">
      <c r="E1645" s="12" t="s">
        <v>571</v>
      </c>
      <c r="G1645" s="140">
        <v>10104040</v>
      </c>
      <c r="I1645" s="14">
        <v>19400</v>
      </c>
    </row>
    <row r="1646" spans="1:9" x14ac:dyDescent="0.2">
      <c r="E1646" s="12" t="s">
        <v>125</v>
      </c>
      <c r="G1646" s="140">
        <v>20201010</v>
      </c>
      <c r="I1646" s="14">
        <v>600</v>
      </c>
    </row>
    <row r="1647" spans="1:9" x14ac:dyDescent="0.2">
      <c r="F1647" s="12" t="s">
        <v>1614</v>
      </c>
    </row>
    <row r="1649" spans="1:9" x14ac:dyDescent="0.2">
      <c r="A1649" s="12" t="s">
        <v>569</v>
      </c>
      <c r="B1649" s="12" t="s">
        <v>25</v>
      </c>
      <c r="C1649" s="13" t="s">
        <v>1613</v>
      </c>
      <c r="D1649" s="12" t="s">
        <v>264</v>
      </c>
      <c r="G1649" s="140">
        <v>50214990</v>
      </c>
      <c r="H1649" s="14">
        <v>60000</v>
      </c>
    </row>
    <row r="1650" spans="1:9" x14ac:dyDescent="0.2">
      <c r="E1650" s="12" t="s">
        <v>571</v>
      </c>
      <c r="G1650" s="140">
        <v>10104040</v>
      </c>
      <c r="I1650" s="14">
        <v>58200</v>
      </c>
    </row>
    <row r="1651" spans="1:9" x14ac:dyDescent="0.2">
      <c r="E1651" s="12" t="s">
        <v>125</v>
      </c>
      <c r="G1651" s="140">
        <v>20201010</v>
      </c>
      <c r="I1651" s="14">
        <v>1800</v>
      </c>
    </row>
    <row r="1652" spans="1:9" x14ac:dyDescent="0.2">
      <c r="F1652" s="12" t="s">
        <v>1612</v>
      </c>
    </row>
    <row r="1654" spans="1:9" x14ac:dyDescent="0.2">
      <c r="A1654" s="12" t="s">
        <v>569</v>
      </c>
      <c r="B1654" s="12" t="s">
        <v>25</v>
      </c>
      <c r="C1654" s="13" t="s">
        <v>1611</v>
      </c>
      <c r="D1654" s="12" t="s">
        <v>264</v>
      </c>
      <c r="G1654" s="140">
        <v>50214990</v>
      </c>
      <c r="H1654" s="14">
        <v>60000</v>
      </c>
    </row>
    <row r="1655" spans="1:9" x14ac:dyDescent="0.2">
      <c r="E1655" s="12" t="s">
        <v>571</v>
      </c>
      <c r="G1655" s="140">
        <v>10104040</v>
      </c>
      <c r="I1655" s="14">
        <v>58200</v>
      </c>
    </row>
    <row r="1656" spans="1:9" x14ac:dyDescent="0.2">
      <c r="E1656" s="12" t="s">
        <v>125</v>
      </c>
      <c r="G1656" s="140">
        <v>20201010</v>
      </c>
      <c r="I1656" s="14">
        <v>1800</v>
      </c>
    </row>
    <row r="1657" spans="1:9" x14ac:dyDescent="0.2">
      <c r="F1657" s="12" t="s">
        <v>1610</v>
      </c>
    </row>
    <row r="1659" spans="1:9" x14ac:dyDescent="0.2">
      <c r="A1659" s="12" t="s">
        <v>569</v>
      </c>
      <c r="B1659" s="12" t="s">
        <v>25</v>
      </c>
      <c r="C1659" s="13" t="s">
        <v>1609</v>
      </c>
      <c r="D1659" s="12" t="s">
        <v>264</v>
      </c>
      <c r="G1659" s="140">
        <v>50214990</v>
      </c>
      <c r="H1659" s="14">
        <v>43570.33</v>
      </c>
    </row>
    <row r="1660" spans="1:9" x14ac:dyDescent="0.2">
      <c r="E1660" s="12" t="s">
        <v>571</v>
      </c>
      <c r="G1660" s="140">
        <v>10104040</v>
      </c>
      <c r="I1660" s="14">
        <v>42263.22</v>
      </c>
    </row>
    <row r="1661" spans="1:9" x14ac:dyDescent="0.2">
      <c r="E1661" s="12" t="s">
        <v>125</v>
      </c>
      <c r="G1661" s="140">
        <v>20201010</v>
      </c>
      <c r="I1661" s="14">
        <v>1307.1099999999999</v>
      </c>
    </row>
    <row r="1662" spans="1:9" x14ac:dyDescent="0.2">
      <c r="F1662" s="12" t="s">
        <v>1608</v>
      </c>
    </row>
    <row r="1664" spans="1:9" x14ac:dyDescent="0.2">
      <c r="A1664" s="12" t="s">
        <v>569</v>
      </c>
      <c r="B1664" s="12" t="s">
        <v>25</v>
      </c>
      <c r="C1664" s="13" t="s">
        <v>1607</v>
      </c>
      <c r="D1664" s="12" t="s">
        <v>264</v>
      </c>
      <c r="G1664" s="140">
        <v>50214990</v>
      </c>
      <c r="H1664" s="14">
        <v>70000</v>
      </c>
    </row>
    <row r="1665" spans="1:9" x14ac:dyDescent="0.2">
      <c r="E1665" s="12" t="s">
        <v>571</v>
      </c>
      <c r="G1665" s="140">
        <v>10104040</v>
      </c>
      <c r="I1665" s="14">
        <v>67900</v>
      </c>
    </row>
    <row r="1666" spans="1:9" x14ac:dyDescent="0.2">
      <c r="E1666" s="12" t="s">
        <v>125</v>
      </c>
      <c r="G1666" s="140">
        <v>20201010</v>
      </c>
      <c r="I1666" s="14">
        <v>2100</v>
      </c>
    </row>
    <row r="1667" spans="1:9" x14ac:dyDescent="0.2">
      <c r="F1667" s="12" t="s">
        <v>1606</v>
      </c>
    </row>
    <row r="1669" spans="1:9" x14ac:dyDescent="0.2">
      <c r="A1669" s="12" t="s">
        <v>569</v>
      </c>
      <c r="B1669" s="12" t="s">
        <v>25</v>
      </c>
      <c r="C1669" s="13" t="s">
        <v>1605</v>
      </c>
      <c r="D1669" s="12" t="s">
        <v>264</v>
      </c>
      <c r="G1669" s="140">
        <v>50214990</v>
      </c>
      <c r="H1669" s="14">
        <v>30000</v>
      </c>
    </row>
    <row r="1670" spans="1:9" x14ac:dyDescent="0.2">
      <c r="E1670" s="12" t="s">
        <v>571</v>
      </c>
      <c r="G1670" s="140">
        <v>10104040</v>
      </c>
      <c r="I1670" s="14">
        <v>28125</v>
      </c>
    </row>
    <row r="1671" spans="1:9" x14ac:dyDescent="0.2">
      <c r="E1671" s="12" t="s">
        <v>125</v>
      </c>
      <c r="G1671" s="140">
        <v>20201010</v>
      </c>
      <c r="I1671" s="14">
        <v>1875</v>
      </c>
    </row>
    <row r="1672" spans="1:9" x14ac:dyDescent="0.2">
      <c r="F1672" s="12" t="s">
        <v>1604</v>
      </c>
    </row>
    <row r="1674" spans="1:9" x14ac:dyDescent="0.2">
      <c r="A1674" s="12" t="s">
        <v>569</v>
      </c>
      <c r="B1674" s="12" t="s">
        <v>25</v>
      </c>
      <c r="C1674" s="13" t="s">
        <v>1603</v>
      </c>
      <c r="D1674" s="12" t="s">
        <v>264</v>
      </c>
      <c r="G1674" s="140">
        <v>50214990</v>
      </c>
      <c r="H1674" s="14">
        <v>24000</v>
      </c>
    </row>
    <row r="1675" spans="1:9" x14ac:dyDescent="0.2">
      <c r="E1675" s="12" t="s">
        <v>571</v>
      </c>
      <c r="G1675" s="140">
        <v>10104040</v>
      </c>
      <c r="I1675" s="14">
        <v>22500.57</v>
      </c>
    </row>
    <row r="1676" spans="1:9" x14ac:dyDescent="0.2">
      <c r="E1676" s="12" t="s">
        <v>125</v>
      </c>
      <c r="G1676" s="140">
        <v>20201010</v>
      </c>
      <c r="I1676" s="14">
        <v>1499.43</v>
      </c>
    </row>
    <row r="1677" spans="1:9" x14ac:dyDescent="0.2">
      <c r="F1677" s="12" t="s">
        <v>1602</v>
      </c>
    </row>
    <row r="1679" spans="1:9" x14ac:dyDescent="0.2">
      <c r="A1679" s="12" t="s">
        <v>569</v>
      </c>
      <c r="B1679" s="12" t="s">
        <v>25</v>
      </c>
      <c r="C1679" s="13" t="s">
        <v>1601</v>
      </c>
      <c r="D1679" s="12" t="s">
        <v>264</v>
      </c>
      <c r="G1679" s="140">
        <v>50214990</v>
      </c>
      <c r="H1679" s="14">
        <v>30000</v>
      </c>
    </row>
    <row r="1680" spans="1:9" x14ac:dyDescent="0.2">
      <c r="E1680" s="12" t="s">
        <v>571</v>
      </c>
      <c r="G1680" s="140">
        <v>10104040</v>
      </c>
      <c r="I1680" s="14">
        <v>28125</v>
      </c>
    </row>
    <row r="1681" spans="1:9" x14ac:dyDescent="0.2">
      <c r="E1681" s="12" t="s">
        <v>125</v>
      </c>
      <c r="G1681" s="140">
        <v>20201010</v>
      </c>
      <c r="I1681" s="14">
        <v>1875</v>
      </c>
    </row>
    <row r="1682" spans="1:9" x14ac:dyDescent="0.2">
      <c r="F1682" s="12" t="s">
        <v>1600</v>
      </c>
    </row>
    <row r="1684" spans="1:9" x14ac:dyDescent="0.2">
      <c r="A1684" s="12" t="s">
        <v>569</v>
      </c>
      <c r="B1684" s="12" t="s">
        <v>25</v>
      </c>
      <c r="C1684" s="13" t="s">
        <v>1599</v>
      </c>
      <c r="D1684" s="12" t="s">
        <v>264</v>
      </c>
      <c r="G1684" s="140">
        <v>50214990</v>
      </c>
      <c r="H1684" s="14">
        <v>50000</v>
      </c>
    </row>
    <row r="1685" spans="1:9" x14ac:dyDescent="0.2">
      <c r="E1685" s="12" t="s">
        <v>571</v>
      </c>
      <c r="G1685" s="140">
        <v>10104040</v>
      </c>
      <c r="I1685" s="14">
        <v>46875</v>
      </c>
    </row>
    <row r="1686" spans="1:9" x14ac:dyDescent="0.2">
      <c r="E1686" s="12" t="s">
        <v>125</v>
      </c>
      <c r="G1686" s="140">
        <v>20201010</v>
      </c>
      <c r="I1686" s="14">
        <v>3125</v>
      </c>
    </row>
    <row r="1687" spans="1:9" x14ac:dyDescent="0.2">
      <c r="F1687" s="12" t="s">
        <v>1598</v>
      </c>
    </row>
    <row r="1689" spans="1:9" x14ac:dyDescent="0.2">
      <c r="A1689" s="12" t="s">
        <v>569</v>
      </c>
      <c r="B1689" s="12" t="s">
        <v>25</v>
      </c>
      <c r="C1689" s="13" t="s">
        <v>1597</v>
      </c>
      <c r="D1689" s="12" t="s">
        <v>264</v>
      </c>
      <c r="G1689" s="140">
        <v>50214990</v>
      </c>
      <c r="H1689" s="14">
        <v>72873.070000000007</v>
      </c>
    </row>
    <row r="1690" spans="1:9" x14ac:dyDescent="0.2">
      <c r="E1690" s="12" t="s">
        <v>571</v>
      </c>
      <c r="G1690" s="140">
        <v>10104040</v>
      </c>
      <c r="I1690" s="14">
        <v>70686.880000000005</v>
      </c>
    </row>
    <row r="1691" spans="1:9" x14ac:dyDescent="0.2">
      <c r="E1691" s="12" t="s">
        <v>125</v>
      </c>
      <c r="G1691" s="140">
        <v>20201010</v>
      </c>
      <c r="I1691" s="14">
        <v>2186.19</v>
      </c>
    </row>
    <row r="1692" spans="1:9" x14ac:dyDescent="0.2">
      <c r="F1692" s="12" t="s">
        <v>1596</v>
      </c>
    </row>
    <row r="1694" spans="1:9" x14ac:dyDescent="0.2">
      <c r="A1694" s="12" t="s">
        <v>569</v>
      </c>
      <c r="B1694" s="12" t="s">
        <v>25</v>
      </c>
      <c r="C1694" s="13" t="s">
        <v>1595</v>
      </c>
      <c r="D1694" s="12" t="s">
        <v>264</v>
      </c>
      <c r="G1694" s="140">
        <v>50214990</v>
      </c>
      <c r="H1694" s="14">
        <v>30000</v>
      </c>
    </row>
    <row r="1695" spans="1:9" x14ac:dyDescent="0.2">
      <c r="E1695" s="12" t="s">
        <v>571</v>
      </c>
      <c r="G1695" s="140">
        <v>10104040</v>
      </c>
      <c r="I1695" s="14">
        <v>29100</v>
      </c>
    </row>
    <row r="1696" spans="1:9" x14ac:dyDescent="0.2">
      <c r="E1696" s="12" t="s">
        <v>125</v>
      </c>
      <c r="G1696" s="140">
        <v>20201010</v>
      </c>
      <c r="I1696" s="14">
        <v>900</v>
      </c>
    </row>
    <row r="1697" spans="1:9" x14ac:dyDescent="0.2">
      <c r="F1697" s="12" t="s">
        <v>1594</v>
      </c>
    </row>
    <row r="1699" spans="1:9" x14ac:dyDescent="0.2">
      <c r="A1699" s="12" t="s">
        <v>569</v>
      </c>
      <c r="B1699" s="12" t="s">
        <v>25</v>
      </c>
      <c r="C1699" s="13" t="s">
        <v>1593</v>
      </c>
      <c r="D1699" s="12" t="s">
        <v>264</v>
      </c>
      <c r="G1699" s="140">
        <v>50214990</v>
      </c>
      <c r="H1699" s="14">
        <v>30000</v>
      </c>
    </row>
    <row r="1700" spans="1:9" x14ac:dyDescent="0.2">
      <c r="E1700" s="12" t="s">
        <v>571</v>
      </c>
      <c r="G1700" s="140">
        <v>10104040</v>
      </c>
      <c r="I1700" s="14">
        <v>29100</v>
      </c>
    </row>
    <row r="1701" spans="1:9" x14ac:dyDescent="0.2">
      <c r="E1701" s="12" t="s">
        <v>125</v>
      </c>
      <c r="G1701" s="140">
        <v>20201010</v>
      </c>
      <c r="I1701" s="14">
        <v>900</v>
      </c>
    </row>
    <row r="1702" spans="1:9" x14ac:dyDescent="0.2">
      <c r="F1702" s="12" t="s">
        <v>1592</v>
      </c>
    </row>
    <row r="1704" spans="1:9" x14ac:dyDescent="0.2">
      <c r="A1704" s="12" t="s">
        <v>569</v>
      </c>
      <c r="B1704" s="12" t="s">
        <v>25</v>
      </c>
      <c r="C1704" s="13" t="s">
        <v>1591</v>
      </c>
      <c r="D1704" s="12" t="s">
        <v>264</v>
      </c>
      <c r="G1704" s="140">
        <v>50214990</v>
      </c>
      <c r="H1704" s="14">
        <v>50000</v>
      </c>
    </row>
    <row r="1705" spans="1:9" x14ac:dyDescent="0.2">
      <c r="E1705" s="12" t="s">
        <v>571</v>
      </c>
      <c r="G1705" s="140">
        <v>10104040</v>
      </c>
      <c r="I1705" s="14">
        <v>46875</v>
      </c>
    </row>
    <row r="1706" spans="1:9" x14ac:dyDescent="0.2">
      <c r="E1706" s="12" t="s">
        <v>125</v>
      </c>
      <c r="G1706" s="140">
        <v>20201010</v>
      </c>
      <c r="I1706" s="14">
        <v>3125</v>
      </c>
    </row>
    <row r="1707" spans="1:9" x14ac:dyDescent="0.2">
      <c r="F1707" s="12" t="s">
        <v>1590</v>
      </c>
    </row>
    <row r="1709" spans="1:9" x14ac:dyDescent="0.2">
      <c r="A1709" s="12" t="s">
        <v>569</v>
      </c>
      <c r="B1709" s="12" t="s">
        <v>25</v>
      </c>
      <c r="C1709" s="13" t="s">
        <v>1589</v>
      </c>
      <c r="D1709" s="12" t="s">
        <v>264</v>
      </c>
      <c r="G1709" s="140">
        <v>50214990</v>
      </c>
      <c r="H1709" s="14">
        <v>20000</v>
      </c>
    </row>
    <row r="1710" spans="1:9" x14ac:dyDescent="0.2">
      <c r="E1710" s="12" t="s">
        <v>571</v>
      </c>
      <c r="G1710" s="140">
        <v>10104040</v>
      </c>
      <c r="I1710" s="14">
        <v>18750</v>
      </c>
    </row>
    <row r="1711" spans="1:9" x14ac:dyDescent="0.2">
      <c r="E1711" s="12" t="s">
        <v>125</v>
      </c>
      <c r="G1711" s="140">
        <v>20201010</v>
      </c>
      <c r="I1711" s="14">
        <v>1250</v>
      </c>
    </row>
    <row r="1712" spans="1:9" x14ac:dyDescent="0.2">
      <c r="F1712" s="12" t="s">
        <v>1588</v>
      </c>
    </row>
    <row r="1714" spans="1:9" x14ac:dyDescent="0.2">
      <c r="A1714" s="12" t="s">
        <v>569</v>
      </c>
      <c r="B1714" s="12" t="s">
        <v>25</v>
      </c>
      <c r="C1714" s="13" t="s">
        <v>1587</v>
      </c>
      <c r="D1714" s="12" t="s">
        <v>264</v>
      </c>
      <c r="G1714" s="140">
        <v>50214990</v>
      </c>
      <c r="H1714" s="14">
        <v>12000</v>
      </c>
    </row>
    <row r="1715" spans="1:9" x14ac:dyDescent="0.2">
      <c r="E1715" s="12" t="s">
        <v>571</v>
      </c>
      <c r="G1715" s="140">
        <v>10104040</v>
      </c>
      <c r="I1715" s="14">
        <v>11250</v>
      </c>
    </row>
    <row r="1716" spans="1:9" x14ac:dyDescent="0.2">
      <c r="E1716" s="12" t="s">
        <v>125</v>
      </c>
      <c r="G1716" s="140">
        <v>20201010</v>
      </c>
      <c r="I1716" s="14">
        <v>750</v>
      </c>
    </row>
    <row r="1717" spans="1:9" x14ac:dyDescent="0.2">
      <c r="F1717" s="12" t="s">
        <v>1586</v>
      </c>
    </row>
    <row r="1719" spans="1:9" x14ac:dyDescent="0.2">
      <c r="A1719" s="12" t="s">
        <v>569</v>
      </c>
      <c r="B1719" s="12" t="s">
        <v>25</v>
      </c>
      <c r="C1719" s="13" t="s">
        <v>1585</v>
      </c>
      <c r="D1719" s="12" t="s">
        <v>264</v>
      </c>
      <c r="G1719" s="140">
        <v>50214990</v>
      </c>
      <c r="H1719" s="14">
        <v>70000</v>
      </c>
    </row>
    <row r="1720" spans="1:9" x14ac:dyDescent="0.2">
      <c r="E1720" s="12" t="s">
        <v>571</v>
      </c>
      <c r="G1720" s="140">
        <v>10104040</v>
      </c>
      <c r="I1720" s="14">
        <v>65625</v>
      </c>
    </row>
    <row r="1721" spans="1:9" x14ac:dyDescent="0.2">
      <c r="E1721" s="12" t="s">
        <v>125</v>
      </c>
      <c r="G1721" s="140">
        <v>20201010</v>
      </c>
      <c r="I1721" s="14">
        <v>4375</v>
      </c>
    </row>
    <row r="1722" spans="1:9" x14ac:dyDescent="0.2">
      <c r="F1722" s="12" t="s">
        <v>1584</v>
      </c>
    </row>
    <row r="1724" spans="1:9" x14ac:dyDescent="0.2">
      <c r="A1724" s="12" t="s">
        <v>569</v>
      </c>
      <c r="B1724" s="12" t="s">
        <v>25</v>
      </c>
      <c r="C1724" s="13" t="s">
        <v>1583</v>
      </c>
      <c r="D1724" s="12" t="s">
        <v>264</v>
      </c>
      <c r="G1724" s="140">
        <v>50214990</v>
      </c>
      <c r="H1724" s="14">
        <v>15000</v>
      </c>
    </row>
    <row r="1725" spans="1:9" x14ac:dyDescent="0.2">
      <c r="E1725" s="12" t="s">
        <v>571</v>
      </c>
      <c r="G1725" s="140">
        <v>10104040</v>
      </c>
      <c r="I1725" s="14">
        <v>14062.5</v>
      </c>
    </row>
    <row r="1726" spans="1:9" x14ac:dyDescent="0.2">
      <c r="E1726" s="12" t="s">
        <v>125</v>
      </c>
      <c r="G1726" s="140">
        <v>20201010</v>
      </c>
      <c r="I1726" s="14">
        <v>937.5</v>
      </c>
    </row>
    <row r="1727" spans="1:9" x14ac:dyDescent="0.2">
      <c r="F1727" s="12" t="s">
        <v>1582</v>
      </c>
    </row>
    <row r="1729" spans="1:9" x14ac:dyDescent="0.2">
      <c r="A1729" s="12" t="s">
        <v>569</v>
      </c>
      <c r="B1729" s="12" t="s">
        <v>25</v>
      </c>
      <c r="C1729" s="13" t="s">
        <v>1581</v>
      </c>
      <c r="D1729" s="12" t="s">
        <v>264</v>
      </c>
      <c r="G1729" s="140">
        <v>50214990</v>
      </c>
      <c r="H1729" s="14">
        <v>25000</v>
      </c>
    </row>
    <row r="1730" spans="1:9" x14ac:dyDescent="0.2">
      <c r="E1730" s="12" t="s">
        <v>571</v>
      </c>
      <c r="G1730" s="140">
        <v>10104040</v>
      </c>
      <c r="I1730" s="14">
        <v>24250</v>
      </c>
    </row>
    <row r="1731" spans="1:9" x14ac:dyDescent="0.2">
      <c r="E1731" s="12" t="s">
        <v>125</v>
      </c>
      <c r="G1731" s="140">
        <v>20201010</v>
      </c>
      <c r="I1731" s="14">
        <v>750</v>
      </c>
    </row>
    <row r="1732" spans="1:9" x14ac:dyDescent="0.2">
      <c r="F1732" s="12" t="s">
        <v>1580</v>
      </c>
    </row>
    <row r="1734" spans="1:9" x14ac:dyDescent="0.2">
      <c r="A1734" s="12" t="s">
        <v>569</v>
      </c>
      <c r="B1734" s="12" t="s">
        <v>25</v>
      </c>
      <c r="C1734" s="13" t="s">
        <v>1579</v>
      </c>
      <c r="D1734" s="12" t="s">
        <v>109</v>
      </c>
      <c r="G1734" s="140">
        <v>19901030</v>
      </c>
      <c r="H1734" s="14">
        <v>4502000</v>
      </c>
    </row>
    <row r="1735" spans="1:9" x14ac:dyDescent="0.2">
      <c r="E1735" s="12" t="s">
        <v>571</v>
      </c>
      <c r="G1735" s="140">
        <v>10104040</v>
      </c>
      <c r="I1735" s="14">
        <v>4502000</v>
      </c>
    </row>
    <row r="1736" spans="1:9" x14ac:dyDescent="0.2">
      <c r="F1736" s="12" t="s">
        <v>1578</v>
      </c>
    </row>
    <row r="1738" spans="1:9" x14ac:dyDescent="0.2">
      <c r="A1738" s="12" t="s">
        <v>569</v>
      </c>
      <c r="B1738" s="12" t="s">
        <v>25</v>
      </c>
      <c r="C1738" s="13" t="s">
        <v>1577</v>
      </c>
      <c r="D1738" s="12" t="s">
        <v>109</v>
      </c>
      <c r="G1738" s="140">
        <v>19901030</v>
      </c>
      <c r="H1738" s="14">
        <v>918000</v>
      </c>
    </row>
    <row r="1739" spans="1:9" x14ac:dyDescent="0.2">
      <c r="E1739" s="12" t="s">
        <v>571</v>
      </c>
      <c r="G1739" s="140">
        <v>10104040</v>
      </c>
      <c r="I1739" s="14">
        <v>918000</v>
      </c>
    </row>
    <row r="1740" spans="1:9" x14ac:dyDescent="0.2">
      <c r="F1740" s="12" t="s">
        <v>1576</v>
      </c>
    </row>
    <row r="1742" spans="1:9" x14ac:dyDescent="0.2">
      <c r="A1742" s="12" t="s">
        <v>569</v>
      </c>
      <c r="B1742" s="12" t="s">
        <v>25</v>
      </c>
      <c r="C1742" s="13" t="s">
        <v>1575</v>
      </c>
      <c r="D1742" s="12" t="s">
        <v>264</v>
      </c>
      <c r="G1742" s="140">
        <v>50214990</v>
      </c>
      <c r="H1742" s="14">
        <v>20000</v>
      </c>
    </row>
    <row r="1743" spans="1:9" x14ac:dyDescent="0.2">
      <c r="E1743" s="12" t="s">
        <v>571</v>
      </c>
      <c r="G1743" s="140">
        <v>10104040</v>
      </c>
      <c r="I1743" s="14">
        <v>19400</v>
      </c>
    </row>
    <row r="1744" spans="1:9" x14ac:dyDescent="0.2">
      <c r="E1744" s="12" t="s">
        <v>125</v>
      </c>
      <c r="G1744" s="140">
        <v>20201010</v>
      </c>
      <c r="I1744" s="14">
        <v>600</v>
      </c>
    </row>
    <row r="1745" spans="1:9" x14ac:dyDescent="0.2">
      <c r="F1745" s="12" t="s">
        <v>1574</v>
      </c>
    </row>
    <row r="1747" spans="1:9" x14ac:dyDescent="0.2">
      <c r="A1747" s="12" t="s">
        <v>569</v>
      </c>
      <c r="B1747" s="12" t="s">
        <v>25</v>
      </c>
      <c r="C1747" s="13" t="s">
        <v>1573</v>
      </c>
      <c r="D1747" s="12" t="s">
        <v>264</v>
      </c>
      <c r="G1747" s="140">
        <v>50214990</v>
      </c>
      <c r="H1747" s="14">
        <v>30000</v>
      </c>
    </row>
    <row r="1748" spans="1:9" x14ac:dyDescent="0.2">
      <c r="E1748" s="12" t="s">
        <v>571</v>
      </c>
      <c r="G1748" s="140">
        <v>10104040</v>
      </c>
      <c r="I1748" s="14">
        <v>29100</v>
      </c>
    </row>
    <row r="1749" spans="1:9" x14ac:dyDescent="0.2">
      <c r="E1749" s="12" t="s">
        <v>125</v>
      </c>
      <c r="G1749" s="140">
        <v>20201010</v>
      </c>
      <c r="I1749" s="14">
        <v>900</v>
      </c>
    </row>
    <row r="1750" spans="1:9" x14ac:dyDescent="0.2">
      <c r="F1750" s="12" t="s">
        <v>1572</v>
      </c>
    </row>
    <row r="1752" spans="1:9" x14ac:dyDescent="0.2">
      <c r="A1752" s="12" t="s">
        <v>569</v>
      </c>
      <c r="B1752" s="12" t="s">
        <v>25</v>
      </c>
      <c r="C1752" s="13" t="s">
        <v>1571</v>
      </c>
      <c r="D1752" s="12" t="s">
        <v>264</v>
      </c>
      <c r="G1752" s="140">
        <v>50214990</v>
      </c>
      <c r="H1752" s="14">
        <v>30000</v>
      </c>
    </row>
    <row r="1753" spans="1:9" x14ac:dyDescent="0.2">
      <c r="E1753" s="12" t="s">
        <v>571</v>
      </c>
      <c r="G1753" s="140">
        <v>10104040</v>
      </c>
      <c r="I1753" s="14">
        <v>29100</v>
      </c>
    </row>
    <row r="1754" spans="1:9" x14ac:dyDescent="0.2">
      <c r="E1754" s="12" t="s">
        <v>125</v>
      </c>
      <c r="G1754" s="140">
        <v>20201010</v>
      </c>
      <c r="I1754" s="14">
        <v>900</v>
      </c>
    </row>
    <row r="1755" spans="1:9" x14ac:dyDescent="0.2">
      <c r="F1755" s="12" t="s">
        <v>1570</v>
      </c>
    </row>
    <row r="1757" spans="1:9" x14ac:dyDescent="0.2">
      <c r="A1757" s="12" t="s">
        <v>569</v>
      </c>
      <c r="B1757" s="12" t="s">
        <v>25</v>
      </c>
      <c r="C1757" s="13" t="s">
        <v>1569</v>
      </c>
      <c r="D1757" s="12" t="s">
        <v>264</v>
      </c>
      <c r="G1757" s="140">
        <v>50214990</v>
      </c>
      <c r="H1757" s="14">
        <v>50000</v>
      </c>
    </row>
    <row r="1758" spans="1:9" x14ac:dyDescent="0.2">
      <c r="E1758" s="12" t="s">
        <v>571</v>
      </c>
      <c r="G1758" s="140">
        <v>10104040</v>
      </c>
      <c r="I1758" s="14">
        <v>46875</v>
      </c>
    </row>
    <row r="1759" spans="1:9" x14ac:dyDescent="0.2">
      <c r="E1759" s="12" t="s">
        <v>125</v>
      </c>
      <c r="G1759" s="140">
        <v>20201010</v>
      </c>
      <c r="I1759" s="14">
        <v>3125</v>
      </c>
    </row>
    <row r="1760" spans="1:9" x14ac:dyDescent="0.2">
      <c r="F1760" s="12" t="s">
        <v>1568</v>
      </c>
    </row>
    <row r="1762" spans="1:9" x14ac:dyDescent="0.2">
      <c r="A1762" s="12" t="s">
        <v>569</v>
      </c>
      <c r="B1762" s="12" t="s">
        <v>25</v>
      </c>
      <c r="C1762" s="13" t="s">
        <v>1567</v>
      </c>
      <c r="D1762" s="12" t="s">
        <v>264</v>
      </c>
      <c r="G1762" s="140">
        <v>50214990</v>
      </c>
      <c r="H1762" s="14">
        <v>50000</v>
      </c>
    </row>
    <row r="1763" spans="1:9" x14ac:dyDescent="0.2">
      <c r="E1763" s="12" t="s">
        <v>571</v>
      </c>
      <c r="G1763" s="140">
        <v>10104040</v>
      </c>
      <c r="I1763" s="14">
        <v>46875</v>
      </c>
    </row>
    <row r="1764" spans="1:9" x14ac:dyDescent="0.2">
      <c r="E1764" s="12" t="s">
        <v>125</v>
      </c>
      <c r="G1764" s="140">
        <v>20201010</v>
      </c>
      <c r="I1764" s="14">
        <v>3125</v>
      </c>
    </row>
    <row r="1765" spans="1:9" x14ac:dyDescent="0.2">
      <c r="F1765" s="12" t="s">
        <v>1566</v>
      </c>
    </row>
    <row r="1767" spans="1:9" x14ac:dyDescent="0.2">
      <c r="A1767" s="12" t="s">
        <v>569</v>
      </c>
      <c r="B1767" s="12" t="s">
        <v>25</v>
      </c>
      <c r="C1767" s="13" t="s">
        <v>1565</v>
      </c>
      <c r="D1767" s="12" t="s">
        <v>264</v>
      </c>
      <c r="G1767" s="140">
        <v>50214990</v>
      </c>
      <c r="H1767" s="14">
        <v>25000</v>
      </c>
    </row>
    <row r="1768" spans="1:9" x14ac:dyDescent="0.2">
      <c r="E1768" s="12" t="s">
        <v>571</v>
      </c>
      <c r="G1768" s="140">
        <v>10104040</v>
      </c>
      <c r="I1768" s="14">
        <v>23437.5</v>
      </c>
    </row>
    <row r="1769" spans="1:9" x14ac:dyDescent="0.2">
      <c r="E1769" s="12" t="s">
        <v>125</v>
      </c>
      <c r="G1769" s="140">
        <v>20201010</v>
      </c>
      <c r="I1769" s="14">
        <v>1562.5</v>
      </c>
    </row>
    <row r="1770" spans="1:9" x14ac:dyDescent="0.2">
      <c r="F1770" s="12" t="s">
        <v>1564</v>
      </c>
    </row>
    <row r="1772" spans="1:9" x14ac:dyDescent="0.2">
      <c r="A1772" s="12" t="s">
        <v>569</v>
      </c>
      <c r="B1772" s="12" t="s">
        <v>25</v>
      </c>
      <c r="C1772" s="13" t="s">
        <v>1563</v>
      </c>
      <c r="D1772" s="12" t="s">
        <v>264</v>
      </c>
      <c r="G1772" s="140">
        <v>50214990</v>
      </c>
      <c r="H1772" s="14">
        <v>100000</v>
      </c>
    </row>
    <row r="1773" spans="1:9" x14ac:dyDescent="0.2">
      <c r="E1773" s="12" t="s">
        <v>571</v>
      </c>
      <c r="G1773" s="140">
        <v>10104040</v>
      </c>
      <c r="I1773" s="14">
        <v>93750</v>
      </c>
    </row>
    <row r="1774" spans="1:9" x14ac:dyDescent="0.2">
      <c r="E1774" s="12" t="s">
        <v>125</v>
      </c>
      <c r="G1774" s="140">
        <v>20201010</v>
      </c>
      <c r="I1774" s="14">
        <v>6250</v>
      </c>
    </row>
    <row r="1775" spans="1:9" x14ac:dyDescent="0.2">
      <c r="F1775" s="12" t="s">
        <v>1562</v>
      </c>
    </row>
    <row r="1777" spans="1:9" x14ac:dyDescent="0.2">
      <c r="A1777" s="12" t="s">
        <v>569</v>
      </c>
      <c r="B1777" s="12" t="s">
        <v>25</v>
      </c>
      <c r="C1777" s="13" t="s">
        <v>1561</v>
      </c>
      <c r="D1777" s="12" t="s">
        <v>264</v>
      </c>
      <c r="G1777" s="140">
        <v>50214990</v>
      </c>
      <c r="H1777" s="14">
        <v>20000</v>
      </c>
    </row>
    <row r="1778" spans="1:9" x14ac:dyDescent="0.2">
      <c r="E1778" s="12" t="s">
        <v>571</v>
      </c>
      <c r="G1778" s="140">
        <v>10104040</v>
      </c>
      <c r="I1778" s="14">
        <v>18750</v>
      </c>
    </row>
    <row r="1779" spans="1:9" x14ac:dyDescent="0.2">
      <c r="E1779" s="12" t="s">
        <v>125</v>
      </c>
      <c r="G1779" s="140">
        <v>20201010</v>
      </c>
      <c r="I1779" s="14">
        <v>1250</v>
      </c>
    </row>
    <row r="1780" spans="1:9" x14ac:dyDescent="0.2">
      <c r="F1780" s="12" t="s">
        <v>1560</v>
      </c>
    </row>
    <row r="1782" spans="1:9" x14ac:dyDescent="0.2">
      <c r="A1782" s="12" t="s">
        <v>569</v>
      </c>
      <c r="B1782" s="12" t="s">
        <v>25</v>
      </c>
      <c r="C1782" s="13" t="s">
        <v>1559</v>
      </c>
      <c r="D1782" s="12" t="s">
        <v>264</v>
      </c>
      <c r="G1782" s="140">
        <v>50214990</v>
      </c>
      <c r="H1782" s="14">
        <v>20000</v>
      </c>
    </row>
    <row r="1783" spans="1:9" x14ac:dyDescent="0.2">
      <c r="E1783" s="12" t="s">
        <v>571</v>
      </c>
      <c r="G1783" s="140">
        <v>10104040</v>
      </c>
      <c r="I1783" s="14">
        <v>19400</v>
      </c>
    </row>
    <row r="1784" spans="1:9" x14ac:dyDescent="0.2">
      <c r="E1784" s="12" t="s">
        <v>125</v>
      </c>
      <c r="G1784" s="140">
        <v>20201010</v>
      </c>
      <c r="I1784" s="14">
        <v>600</v>
      </c>
    </row>
    <row r="1785" spans="1:9" x14ac:dyDescent="0.2">
      <c r="F1785" s="12" t="s">
        <v>1558</v>
      </c>
    </row>
    <row r="1787" spans="1:9" x14ac:dyDescent="0.2">
      <c r="A1787" s="12" t="s">
        <v>569</v>
      </c>
      <c r="B1787" s="12" t="s">
        <v>25</v>
      </c>
      <c r="C1787" s="13" t="s">
        <v>1557</v>
      </c>
      <c r="D1787" s="12" t="s">
        <v>264</v>
      </c>
      <c r="G1787" s="140">
        <v>50214990</v>
      </c>
      <c r="H1787" s="14">
        <v>100000</v>
      </c>
    </row>
    <row r="1788" spans="1:9" x14ac:dyDescent="0.2">
      <c r="E1788" s="12" t="s">
        <v>571</v>
      </c>
      <c r="G1788" s="140">
        <v>10104040</v>
      </c>
      <c r="I1788" s="14">
        <v>97000</v>
      </c>
    </row>
    <row r="1789" spans="1:9" x14ac:dyDescent="0.2">
      <c r="E1789" s="12" t="s">
        <v>125</v>
      </c>
      <c r="G1789" s="140">
        <v>20201010</v>
      </c>
      <c r="I1789" s="14">
        <v>3000</v>
      </c>
    </row>
    <row r="1790" spans="1:9" x14ac:dyDescent="0.2">
      <c r="F1790" s="12" t="s">
        <v>1556</v>
      </c>
    </row>
    <row r="1792" spans="1:9" x14ac:dyDescent="0.2">
      <c r="A1792" s="12" t="s">
        <v>569</v>
      </c>
      <c r="B1792" s="12" t="s">
        <v>25</v>
      </c>
      <c r="C1792" s="13" t="s">
        <v>1555</v>
      </c>
      <c r="D1792" s="12" t="s">
        <v>264</v>
      </c>
      <c r="G1792" s="140">
        <v>50214990</v>
      </c>
      <c r="H1792" s="14">
        <v>100000</v>
      </c>
    </row>
    <row r="1793" spans="1:9" x14ac:dyDescent="0.2">
      <c r="E1793" s="12" t="s">
        <v>571</v>
      </c>
      <c r="G1793" s="140">
        <v>10104040</v>
      </c>
      <c r="I1793" s="14">
        <v>97000</v>
      </c>
    </row>
    <row r="1794" spans="1:9" x14ac:dyDescent="0.2">
      <c r="E1794" s="12" t="s">
        <v>125</v>
      </c>
      <c r="G1794" s="140">
        <v>20201010</v>
      </c>
      <c r="I1794" s="14">
        <v>3000</v>
      </c>
    </row>
    <row r="1795" spans="1:9" x14ac:dyDescent="0.2">
      <c r="F1795" s="12" t="s">
        <v>1554</v>
      </c>
    </row>
    <row r="1797" spans="1:9" x14ac:dyDescent="0.2">
      <c r="A1797" s="12" t="s">
        <v>569</v>
      </c>
      <c r="B1797" s="12" t="s">
        <v>25</v>
      </c>
      <c r="C1797" s="13" t="s">
        <v>1553</v>
      </c>
      <c r="D1797" s="12" t="s">
        <v>264</v>
      </c>
      <c r="G1797" s="140">
        <v>50214990</v>
      </c>
      <c r="H1797" s="14">
        <v>30000</v>
      </c>
    </row>
    <row r="1798" spans="1:9" x14ac:dyDescent="0.2">
      <c r="E1798" s="12" t="s">
        <v>571</v>
      </c>
      <c r="G1798" s="140">
        <v>10104040</v>
      </c>
      <c r="I1798" s="14">
        <v>28125</v>
      </c>
    </row>
    <row r="1799" spans="1:9" x14ac:dyDescent="0.2">
      <c r="E1799" s="12" t="s">
        <v>125</v>
      </c>
      <c r="G1799" s="140">
        <v>20201010</v>
      </c>
      <c r="I1799" s="14">
        <v>1875</v>
      </c>
    </row>
    <row r="1800" spans="1:9" x14ac:dyDescent="0.2">
      <c r="F1800" s="12" t="s">
        <v>1552</v>
      </c>
    </row>
    <row r="1802" spans="1:9" x14ac:dyDescent="0.2">
      <c r="A1802" s="12" t="s">
        <v>569</v>
      </c>
      <c r="B1802" s="12" t="s">
        <v>25</v>
      </c>
      <c r="C1802" s="13" t="s">
        <v>1551</v>
      </c>
      <c r="D1802" s="12" t="s">
        <v>264</v>
      </c>
      <c r="G1802" s="140">
        <v>50214990</v>
      </c>
      <c r="H1802" s="14">
        <v>50000</v>
      </c>
    </row>
    <row r="1803" spans="1:9" x14ac:dyDescent="0.2">
      <c r="E1803" s="12" t="s">
        <v>571</v>
      </c>
      <c r="G1803" s="140">
        <v>10104040</v>
      </c>
      <c r="I1803" s="14">
        <v>48500</v>
      </c>
    </row>
    <row r="1804" spans="1:9" x14ac:dyDescent="0.2">
      <c r="E1804" s="12" t="s">
        <v>125</v>
      </c>
      <c r="G1804" s="140">
        <v>20201010</v>
      </c>
      <c r="I1804" s="14">
        <v>1500</v>
      </c>
    </row>
    <row r="1805" spans="1:9" x14ac:dyDescent="0.2">
      <c r="F1805" s="12" t="s">
        <v>1550</v>
      </c>
    </row>
    <row r="1807" spans="1:9" x14ac:dyDescent="0.2">
      <c r="A1807" s="12" t="s">
        <v>569</v>
      </c>
      <c r="B1807" s="12" t="s">
        <v>25</v>
      </c>
      <c r="C1807" s="13" t="s">
        <v>1549</v>
      </c>
      <c r="D1807" s="12" t="s">
        <v>264</v>
      </c>
      <c r="G1807" s="140">
        <v>50214990</v>
      </c>
      <c r="H1807" s="14">
        <v>20000</v>
      </c>
    </row>
    <row r="1808" spans="1:9" x14ac:dyDescent="0.2">
      <c r="E1808" s="12" t="s">
        <v>571</v>
      </c>
      <c r="G1808" s="140">
        <v>10104040</v>
      </c>
      <c r="I1808" s="14">
        <v>18750</v>
      </c>
    </row>
    <row r="1809" spans="1:9" x14ac:dyDescent="0.2">
      <c r="E1809" s="12" t="s">
        <v>125</v>
      </c>
      <c r="G1809" s="140">
        <v>20201010</v>
      </c>
      <c r="I1809" s="14">
        <v>1250</v>
      </c>
    </row>
    <row r="1810" spans="1:9" x14ac:dyDescent="0.2">
      <c r="F1810" s="12" t="s">
        <v>1548</v>
      </c>
    </row>
    <row r="1812" spans="1:9" x14ac:dyDescent="0.2">
      <c r="A1812" s="12" t="s">
        <v>569</v>
      </c>
      <c r="B1812" s="12" t="s">
        <v>25</v>
      </c>
      <c r="C1812" s="13" t="s">
        <v>1547</v>
      </c>
      <c r="D1812" s="12" t="s">
        <v>264</v>
      </c>
      <c r="G1812" s="140">
        <v>50214990</v>
      </c>
      <c r="H1812" s="14">
        <v>25000</v>
      </c>
    </row>
    <row r="1813" spans="1:9" x14ac:dyDescent="0.2">
      <c r="E1813" s="12" t="s">
        <v>571</v>
      </c>
      <c r="G1813" s="140">
        <v>10104040</v>
      </c>
      <c r="I1813" s="14">
        <v>23437.5</v>
      </c>
    </row>
    <row r="1814" spans="1:9" x14ac:dyDescent="0.2">
      <c r="E1814" s="12" t="s">
        <v>125</v>
      </c>
      <c r="G1814" s="140">
        <v>20201010</v>
      </c>
      <c r="I1814" s="14">
        <v>1562.5</v>
      </c>
    </row>
    <row r="1815" spans="1:9" x14ac:dyDescent="0.2">
      <c r="F1815" s="12" t="s">
        <v>1546</v>
      </c>
    </row>
    <row r="1817" spans="1:9" x14ac:dyDescent="0.2">
      <c r="A1817" s="12" t="s">
        <v>569</v>
      </c>
      <c r="B1817" s="12" t="s">
        <v>25</v>
      </c>
      <c r="C1817" s="13" t="s">
        <v>1545</v>
      </c>
      <c r="D1817" s="12" t="s">
        <v>264</v>
      </c>
      <c r="G1817" s="140">
        <v>50214990</v>
      </c>
      <c r="H1817" s="14">
        <v>25000</v>
      </c>
    </row>
    <row r="1818" spans="1:9" x14ac:dyDescent="0.2">
      <c r="E1818" s="12" t="s">
        <v>571</v>
      </c>
      <c r="G1818" s="140">
        <v>10104040</v>
      </c>
      <c r="I1818" s="14">
        <v>23437.5</v>
      </c>
    </row>
    <row r="1819" spans="1:9" x14ac:dyDescent="0.2">
      <c r="E1819" s="12" t="s">
        <v>125</v>
      </c>
      <c r="G1819" s="140">
        <v>20201010</v>
      </c>
      <c r="I1819" s="14">
        <v>1562.5</v>
      </c>
    </row>
    <row r="1820" spans="1:9" x14ac:dyDescent="0.2">
      <c r="F1820" s="12" t="s">
        <v>1544</v>
      </c>
    </row>
    <row r="1822" spans="1:9" x14ac:dyDescent="0.2">
      <c r="A1822" s="12" t="s">
        <v>569</v>
      </c>
      <c r="B1822" s="12" t="s">
        <v>25</v>
      </c>
      <c r="C1822" s="13" t="s">
        <v>1543</v>
      </c>
      <c r="D1822" s="12" t="s">
        <v>264</v>
      </c>
      <c r="G1822" s="140">
        <v>50214990</v>
      </c>
      <c r="H1822" s="14">
        <v>25000</v>
      </c>
    </row>
    <row r="1823" spans="1:9" x14ac:dyDescent="0.2">
      <c r="E1823" s="12" t="s">
        <v>571</v>
      </c>
      <c r="G1823" s="140">
        <v>10104040</v>
      </c>
      <c r="I1823" s="14">
        <v>23526.79</v>
      </c>
    </row>
    <row r="1824" spans="1:9" x14ac:dyDescent="0.2">
      <c r="E1824" s="12" t="s">
        <v>125</v>
      </c>
      <c r="G1824" s="140">
        <v>20201010</v>
      </c>
      <c r="I1824" s="14">
        <v>1473.21</v>
      </c>
    </row>
    <row r="1825" spans="1:9" x14ac:dyDescent="0.2">
      <c r="F1825" s="12" t="s">
        <v>1542</v>
      </c>
    </row>
    <row r="1827" spans="1:9" x14ac:dyDescent="0.2">
      <c r="A1827" s="12" t="s">
        <v>569</v>
      </c>
      <c r="B1827" s="12" t="s">
        <v>25</v>
      </c>
      <c r="C1827" s="13" t="s">
        <v>1541</v>
      </c>
      <c r="D1827" s="12" t="s">
        <v>264</v>
      </c>
      <c r="G1827" s="140">
        <v>50214990</v>
      </c>
      <c r="H1827" s="14">
        <v>40000</v>
      </c>
    </row>
    <row r="1828" spans="1:9" x14ac:dyDescent="0.2">
      <c r="E1828" s="12" t="s">
        <v>571</v>
      </c>
      <c r="G1828" s="140">
        <v>10104040</v>
      </c>
      <c r="I1828" s="14">
        <v>37500</v>
      </c>
    </row>
    <row r="1829" spans="1:9" x14ac:dyDescent="0.2">
      <c r="E1829" s="12" t="s">
        <v>125</v>
      </c>
      <c r="G1829" s="140">
        <v>20201010</v>
      </c>
      <c r="I1829" s="14">
        <v>2500</v>
      </c>
    </row>
    <row r="1830" spans="1:9" x14ac:dyDescent="0.2">
      <c r="F1830" s="12" t="s">
        <v>1540</v>
      </c>
    </row>
    <row r="1832" spans="1:9" x14ac:dyDescent="0.2">
      <c r="A1832" s="12" t="s">
        <v>569</v>
      </c>
      <c r="B1832" s="12" t="s">
        <v>25</v>
      </c>
      <c r="C1832" s="13" t="s">
        <v>1539</v>
      </c>
      <c r="D1832" s="12" t="s">
        <v>264</v>
      </c>
      <c r="G1832" s="140">
        <v>50214990</v>
      </c>
      <c r="H1832" s="14">
        <v>20000</v>
      </c>
    </row>
    <row r="1833" spans="1:9" x14ac:dyDescent="0.2">
      <c r="E1833" s="12" t="s">
        <v>571</v>
      </c>
      <c r="G1833" s="140">
        <v>10104040</v>
      </c>
      <c r="I1833" s="14">
        <v>18750</v>
      </c>
    </row>
    <row r="1834" spans="1:9" x14ac:dyDescent="0.2">
      <c r="E1834" s="12" t="s">
        <v>125</v>
      </c>
      <c r="G1834" s="140">
        <v>20201010</v>
      </c>
      <c r="I1834" s="14">
        <v>1250</v>
      </c>
    </row>
    <row r="1835" spans="1:9" x14ac:dyDescent="0.2">
      <c r="F1835" s="12" t="s">
        <v>1538</v>
      </c>
    </row>
    <row r="1837" spans="1:9" x14ac:dyDescent="0.2">
      <c r="A1837" s="12" t="s">
        <v>569</v>
      </c>
      <c r="B1837" s="12" t="s">
        <v>25</v>
      </c>
      <c r="C1837" s="13" t="s">
        <v>1537</v>
      </c>
      <c r="D1837" s="12" t="s">
        <v>264</v>
      </c>
      <c r="G1837" s="140">
        <v>50214990</v>
      </c>
      <c r="H1837" s="14">
        <v>25000</v>
      </c>
    </row>
    <row r="1838" spans="1:9" x14ac:dyDescent="0.2">
      <c r="E1838" s="12" t="s">
        <v>571</v>
      </c>
      <c r="G1838" s="140">
        <v>10104040</v>
      </c>
      <c r="I1838" s="14">
        <v>23437.5</v>
      </c>
    </row>
    <row r="1839" spans="1:9" x14ac:dyDescent="0.2">
      <c r="E1839" s="12" t="s">
        <v>125</v>
      </c>
      <c r="G1839" s="140">
        <v>20201010</v>
      </c>
      <c r="I1839" s="14">
        <v>1562.5</v>
      </c>
    </row>
    <row r="1840" spans="1:9" x14ac:dyDescent="0.2">
      <c r="F1840" s="12" t="s">
        <v>1536</v>
      </c>
    </row>
    <row r="1842" spans="1:9" x14ac:dyDescent="0.2">
      <c r="A1842" s="12" t="s">
        <v>569</v>
      </c>
      <c r="B1842" s="12" t="s">
        <v>25</v>
      </c>
      <c r="C1842" s="13" t="s">
        <v>1535</v>
      </c>
      <c r="D1842" s="12" t="s">
        <v>45</v>
      </c>
      <c r="G1842" s="140">
        <v>10399990</v>
      </c>
      <c r="H1842" s="14">
        <v>10000</v>
      </c>
    </row>
    <row r="1843" spans="1:9" x14ac:dyDescent="0.2">
      <c r="E1843" s="12" t="s">
        <v>571</v>
      </c>
      <c r="G1843" s="140">
        <v>10104040</v>
      </c>
      <c r="I1843" s="14">
        <v>9800</v>
      </c>
    </row>
    <row r="1844" spans="1:9" x14ac:dyDescent="0.2">
      <c r="E1844" s="12" t="s">
        <v>125</v>
      </c>
      <c r="G1844" s="140">
        <v>20201010</v>
      </c>
      <c r="I1844" s="14">
        <v>200</v>
      </c>
    </row>
    <row r="1845" spans="1:9" x14ac:dyDescent="0.2">
      <c r="F1845" s="12" t="s">
        <v>1534</v>
      </c>
    </row>
    <row r="1847" spans="1:9" x14ac:dyDescent="0.2">
      <c r="A1847" s="12" t="s">
        <v>569</v>
      </c>
      <c r="B1847" s="12" t="s">
        <v>25</v>
      </c>
      <c r="C1847" s="13" t="s">
        <v>1533</v>
      </c>
      <c r="D1847" s="12" t="s">
        <v>214</v>
      </c>
      <c r="G1847" s="140">
        <v>50203050</v>
      </c>
      <c r="H1847" s="14">
        <v>23025.3</v>
      </c>
    </row>
    <row r="1848" spans="1:9" x14ac:dyDescent="0.2">
      <c r="E1848" s="12" t="s">
        <v>571</v>
      </c>
      <c r="G1848" s="140">
        <v>10104040</v>
      </c>
      <c r="I1848" s="14">
        <v>21791.8</v>
      </c>
    </row>
    <row r="1849" spans="1:9" x14ac:dyDescent="0.2">
      <c r="E1849" s="12" t="s">
        <v>125</v>
      </c>
      <c r="G1849" s="140">
        <v>20201010</v>
      </c>
      <c r="I1849" s="14">
        <v>1233.5</v>
      </c>
    </row>
    <row r="1850" spans="1:9" x14ac:dyDescent="0.2">
      <c r="F1850" s="12" t="s">
        <v>1532</v>
      </c>
    </row>
    <row r="1852" spans="1:9" x14ac:dyDescent="0.2">
      <c r="A1852" s="12" t="s">
        <v>569</v>
      </c>
      <c r="B1852" s="12" t="s">
        <v>25</v>
      </c>
      <c r="C1852" s="13" t="s">
        <v>1531</v>
      </c>
      <c r="D1852" s="12" t="s">
        <v>45</v>
      </c>
      <c r="G1852" s="140">
        <v>10399990</v>
      </c>
      <c r="H1852" s="14">
        <v>3500</v>
      </c>
    </row>
    <row r="1853" spans="1:9" x14ac:dyDescent="0.2">
      <c r="E1853" s="12" t="s">
        <v>571</v>
      </c>
      <c r="G1853" s="140">
        <v>10104040</v>
      </c>
      <c r="I1853" s="14">
        <v>3312.5</v>
      </c>
    </row>
    <row r="1854" spans="1:9" x14ac:dyDescent="0.2">
      <c r="E1854" s="12" t="s">
        <v>125</v>
      </c>
      <c r="G1854" s="140">
        <v>20201010</v>
      </c>
      <c r="I1854" s="14">
        <v>187.5</v>
      </c>
    </row>
    <row r="1855" spans="1:9" x14ac:dyDescent="0.2">
      <c r="F1855" s="12" t="s">
        <v>1530</v>
      </c>
    </row>
    <row r="1857" spans="1:9" x14ac:dyDescent="0.2">
      <c r="A1857" s="12" t="s">
        <v>569</v>
      </c>
      <c r="B1857" s="12" t="s">
        <v>25</v>
      </c>
      <c r="C1857" s="13" t="s">
        <v>1529</v>
      </c>
      <c r="D1857" s="12" t="s">
        <v>45</v>
      </c>
      <c r="G1857" s="140">
        <v>10399990</v>
      </c>
      <c r="H1857" s="14">
        <v>16112</v>
      </c>
    </row>
    <row r="1858" spans="1:9" x14ac:dyDescent="0.2">
      <c r="E1858" s="12" t="s">
        <v>571</v>
      </c>
      <c r="G1858" s="140">
        <v>10104040</v>
      </c>
      <c r="I1858" s="14">
        <v>15248.85</v>
      </c>
    </row>
    <row r="1859" spans="1:9" x14ac:dyDescent="0.2">
      <c r="E1859" s="12" t="s">
        <v>125</v>
      </c>
      <c r="G1859" s="140">
        <v>20201010</v>
      </c>
      <c r="I1859" s="14">
        <v>863.15</v>
      </c>
    </row>
    <row r="1860" spans="1:9" x14ac:dyDescent="0.2">
      <c r="F1860" s="12" t="s">
        <v>1528</v>
      </c>
    </row>
    <row r="1862" spans="1:9" x14ac:dyDescent="0.2">
      <c r="A1862" s="12" t="s">
        <v>569</v>
      </c>
      <c r="B1862" s="12" t="s">
        <v>25</v>
      </c>
      <c r="C1862" s="13" t="s">
        <v>1527</v>
      </c>
      <c r="D1862" s="12" t="s">
        <v>45</v>
      </c>
      <c r="G1862" s="140">
        <v>10399990</v>
      </c>
      <c r="H1862" s="14">
        <v>14013.2</v>
      </c>
    </row>
    <row r="1863" spans="1:9" x14ac:dyDescent="0.2">
      <c r="E1863" s="12" t="s">
        <v>571</v>
      </c>
      <c r="G1863" s="140">
        <v>10104040</v>
      </c>
      <c r="I1863" s="14">
        <v>13262.49</v>
      </c>
    </row>
    <row r="1864" spans="1:9" x14ac:dyDescent="0.2">
      <c r="E1864" s="12" t="s">
        <v>125</v>
      </c>
      <c r="G1864" s="140">
        <v>20201010</v>
      </c>
      <c r="I1864" s="14">
        <v>750.71</v>
      </c>
    </row>
    <row r="1865" spans="1:9" x14ac:dyDescent="0.2">
      <c r="F1865" s="12" t="s">
        <v>1526</v>
      </c>
    </row>
    <row r="1867" spans="1:9" x14ac:dyDescent="0.2">
      <c r="A1867" s="12" t="s">
        <v>569</v>
      </c>
      <c r="B1867" s="12" t="s">
        <v>25</v>
      </c>
      <c r="C1867" s="13" t="s">
        <v>1525</v>
      </c>
      <c r="D1867" s="12" t="s">
        <v>45</v>
      </c>
      <c r="G1867" s="140">
        <v>10399990</v>
      </c>
      <c r="H1867" s="14">
        <v>13999</v>
      </c>
    </row>
    <row r="1868" spans="1:9" x14ac:dyDescent="0.2">
      <c r="E1868" s="12" t="s">
        <v>571</v>
      </c>
      <c r="G1868" s="140">
        <v>10104040</v>
      </c>
      <c r="I1868" s="14">
        <v>13249.05</v>
      </c>
    </row>
    <row r="1869" spans="1:9" x14ac:dyDescent="0.2">
      <c r="E1869" s="12" t="s">
        <v>125</v>
      </c>
      <c r="G1869" s="140">
        <v>20201010</v>
      </c>
      <c r="I1869" s="14">
        <v>749.95</v>
      </c>
    </row>
    <row r="1870" spans="1:9" x14ac:dyDescent="0.2">
      <c r="F1870" s="12" t="s">
        <v>1524</v>
      </c>
    </row>
    <row r="1872" spans="1:9" x14ac:dyDescent="0.2">
      <c r="A1872" s="12" t="s">
        <v>569</v>
      </c>
      <c r="B1872" s="12" t="s">
        <v>25</v>
      </c>
      <c r="C1872" s="13" t="s">
        <v>1523</v>
      </c>
      <c r="D1872" s="12" t="s">
        <v>264</v>
      </c>
      <c r="G1872" s="140">
        <v>50214990</v>
      </c>
      <c r="H1872" s="14">
        <v>16000</v>
      </c>
    </row>
    <row r="1873" spans="1:9" x14ac:dyDescent="0.2">
      <c r="E1873" s="12" t="s">
        <v>571</v>
      </c>
      <c r="G1873" s="140">
        <v>10104040</v>
      </c>
      <c r="I1873" s="14">
        <v>16000</v>
      </c>
    </row>
    <row r="1874" spans="1:9" x14ac:dyDescent="0.2">
      <c r="F1874" s="12" t="s">
        <v>1522</v>
      </c>
    </row>
    <row r="1876" spans="1:9" x14ac:dyDescent="0.2">
      <c r="A1876" s="12" t="s">
        <v>569</v>
      </c>
      <c r="B1876" s="12" t="s">
        <v>25</v>
      </c>
      <c r="C1876" s="13" t="s">
        <v>1521</v>
      </c>
      <c r="D1876" s="12" t="s">
        <v>232</v>
      </c>
      <c r="G1876" s="140">
        <v>50203990</v>
      </c>
      <c r="H1876" s="14">
        <v>28895.13</v>
      </c>
    </row>
    <row r="1877" spans="1:9" x14ac:dyDescent="0.2">
      <c r="E1877" s="12" t="s">
        <v>571</v>
      </c>
      <c r="G1877" s="140">
        <v>10104040</v>
      </c>
      <c r="I1877" s="14">
        <v>27347.18</v>
      </c>
    </row>
    <row r="1878" spans="1:9" x14ac:dyDescent="0.2">
      <c r="E1878" s="12" t="s">
        <v>125</v>
      </c>
      <c r="G1878" s="140">
        <v>20201010</v>
      </c>
      <c r="I1878" s="14">
        <v>1547.95</v>
      </c>
    </row>
    <row r="1879" spans="1:9" x14ac:dyDescent="0.2">
      <c r="F1879" s="12" t="s">
        <v>1520</v>
      </c>
    </row>
    <row r="1881" spans="1:9" x14ac:dyDescent="0.2">
      <c r="A1881" s="12" t="s">
        <v>569</v>
      </c>
      <c r="B1881" s="12" t="s">
        <v>25</v>
      </c>
      <c r="C1881" s="13" t="s">
        <v>1519</v>
      </c>
      <c r="D1881" s="12" t="s">
        <v>236</v>
      </c>
      <c r="G1881" s="140">
        <v>50204020</v>
      </c>
      <c r="H1881" s="14">
        <v>5312.54</v>
      </c>
    </row>
    <row r="1882" spans="1:9" x14ac:dyDescent="0.2">
      <c r="E1882" s="12" t="s">
        <v>571</v>
      </c>
      <c r="G1882" s="140">
        <v>10104040</v>
      </c>
      <c r="I1882" s="14">
        <v>5312.54</v>
      </c>
    </row>
    <row r="1883" spans="1:9" x14ac:dyDescent="0.2">
      <c r="F1883" s="12" t="s">
        <v>1518</v>
      </c>
    </row>
    <row r="1885" spans="1:9" x14ac:dyDescent="0.2">
      <c r="A1885" s="12" t="s">
        <v>569</v>
      </c>
      <c r="B1885" s="12" t="s">
        <v>25</v>
      </c>
      <c r="C1885" s="13" t="s">
        <v>1517</v>
      </c>
      <c r="D1885" s="12" t="s">
        <v>264</v>
      </c>
      <c r="G1885" s="140">
        <v>50214990</v>
      </c>
      <c r="H1885" s="14">
        <v>100000</v>
      </c>
    </row>
    <row r="1886" spans="1:9" x14ac:dyDescent="0.2">
      <c r="E1886" s="12" t="s">
        <v>571</v>
      </c>
      <c r="G1886" s="140">
        <v>10104040</v>
      </c>
      <c r="I1886" s="14">
        <v>100000</v>
      </c>
    </row>
    <row r="1887" spans="1:9" x14ac:dyDescent="0.2">
      <c r="F1887" s="12" t="s">
        <v>1516</v>
      </c>
    </row>
    <row r="1889" spans="1:9" x14ac:dyDescent="0.2">
      <c r="A1889" s="12" t="s">
        <v>569</v>
      </c>
      <c r="B1889" s="12" t="s">
        <v>25</v>
      </c>
      <c r="C1889" s="13" t="s">
        <v>1515</v>
      </c>
      <c r="D1889" s="12" t="s">
        <v>264</v>
      </c>
      <c r="G1889" s="140">
        <v>50214990</v>
      </c>
      <c r="H1889" s="14">
        <v>100000</v>
      </c>
    </row>
    <row r="1890" spans="1:9" x14ac:dyDescent="0.2">
      <c r="E1890" s="12" t="s">
        <v>571</v>
      </c>
      <c r="G1890" s="140">
        <v>10104040</v>
      </c>
      <c r="I1890" s="14">
        <v>100000</v>
      </c>
    </row>
    <row r="1891" spans="1:9" x14ac:dyDescent="0.2">
      <c r="F1891" s="12" t="s">
        <v>1514</v>
      </c>
    </row>
    <row r="1893" spans="1:9" x14ac:dyDescent="0.2">
      <c r="A1893" s="12" t="s">
        <v>569</v>
      </c>
      <c r="B1893" s="12" t="s">
        <v>25</v>
      </c>
      <c r="C1893" s="13" t="s">
        <v>1513</v>
      </c>
      <c r="D1893" s="12" t="s">
        <v>264</v>
      </c>
      <c r="G1893" s="140">
        <v>50214990</v>
      </c>
      <c r="H1893" s="14">
        <v>100000</v>
      </c>
    </row>
    <row r="1894" spans="1:9" x14ac:dyDescent="0.2">
      <c r="E1894" s="12" t="s">
        <v>571</v>
      </c>
      <c r="G1894" s="140">
        <v>10104040</v>
      </c>
      <c r="I1894" s="14">
        <v>100000</v>
      </c>
    </row>
    <row r="1895" spans="1:9" x14ac:dyDescent="0.2">
      <c r="F1895" s="12" t="s">
        <v>1512</v>
      </c>
    </row>
    <row r="1897" spans="1:9" x14ac:dyDescent="0.2">
      <c r="A1897" s="12" t="s">
        <v>569</v>
      </c>
      <c r="B1897" s="12" t="s">
        <v>25</v>
      </c>
      <c r="C1897" s="13" t="s">
        <v>1511</v>
      </c>
      <c r="D1897" s="12" t="s">
        <v>264</v>
      </c>
      <c r="G1897" s="140">
        <v>50214990</v>
      </c>
      <c r="H1897" s="14">
        <v>100000</v>
      </c>
    </row>
    <row r="1898" spans="1:9" x14ac:dyDescent="0.2">
      <c r="E1898" s="12" t="s">
        <v>571</v>
      </c>
      <c r="G1898" s="140">
        <v>10104040</v>
      </c>
      <c r="I1898" s="14">
        <v>100000</v>
      </c>
    </row>
    <row r="1899" spans="1:9" x14ac:dyDescent="0.2">
      <c r="F1899" s="12" t="s">
        <v>1510</v>
      </c>
    </row>
    <row r="1901" spans="1:9" x14ac:dyDescent="0.2">
      <c r="A1901" s="12" t="s">
        <v>569</v>
      </c>
      <c r="B1901" s="12" t="s">
        <v>25</v>
      </c>
      <c r="C1901" s="13" t="s">
        <v>1509</v>
      </c>
      <c r="D1901" s="12" t="s">
        <v>264</v>
      </c>
      <c r="G1901" s="140">
        <v>50214990</v>
      </c>
      <c r="H1901" s="14">
        <v>100000</v>
      </c>
    </row>
    <row r="1902" spans="1:9" x14ac:dyDescent="0.2">
      <c r="E1902" s="12" t="s">
        <v>571</v>
      </c>
      <c r="G1902" s="140">
        <v>10104040</v>
      </c>
      <c r="I1902" s="14">
        <v>100000</v>
      </c>
    </row>
    <row r="1903" spans="1:9" x14ac:dyDescent="0.2">
      <c r="F1903" s="12" t="s">
        <v>1508</v>
      </c>
    </row>
    <row r="1905" spans="1:9" x14ac:dyDescent="0.2">
      <c r="A1905" s="12" t="s">
        <v>569</v>
      </c>
      <c r="B1905" s="12" t="s">
        <v>25</v>
      </c>
      <c r="C1905" s="13" t="s">
        <v>1507</v>
      </c>
      <c r="D1905" s="12" t="s">
        <v>264</v>
      </c>
      <c r="G1905" s="140">
        <v>50214990</v>
      </c>
      <c r="H1905" s="14">
        <v>100000</v>
      </c>
    </row>
    <row r="1906" spans="1:9" x14ac:dyDescent="0.2">
      <c r="E1906" s="12" t="s">
        <v>571</v>
      </c>
      <c r="G1906" s="140">
        <v>10104040</v>
      </c>
      <c r="I1906" s="14">
        <v>100000</v>
      </c>
    </row>
    <row r="1907" spans="1:9" x14ac:dyDescent="0.2">
      <c r="F1907" s="12" t="s">
        <v>1506</v>
      </c>
    </row>
    <row r="1909" spans="1:9" x14ac:dyDescent="0.2">
      <c r="A1909" s="12" t="s">
        <v>569</v>
      </c>
      <c r="B1909" s="12" t="s">
        <v>25</v>
      </c>
      <c r="C1909" s="13" t="s">
        <v>1505</v>
      </c>
      <c r="D1909" s="12" t="s">
        <v>109</v>
      </c>
      <c r="G1909" s="140">
        <v>19901030</v>
      </c>
      <c r="H1909" s="14">
        <v>25000</v>
      </c>
    </row>
    <row r="1910" spans="1:9" x14ac:dyDescent="0.2">
      <c r="E1910" s="12" t="s">
        <v>571</v>
      </c>
      <c r="G1910" s="140">
        <v>10104040</v>
      </c>
      <c r="I1910" s="14">
        <v>25000</v>
      </c>
    </row>
    <row r="1911" spans="1:9" x14ac:dyDescent="0.2">
      <c r="F1911" s="12" t="s">
        <v>1504</v>
      </c>
    </row>
    <row r="1913" spans="1:9" x14ac:dyDescent="0.2">
      <c r="A1913" s="12" t="s">
        <v>569</v>
      </c>
      <c r="B1913" s="12" t="s">
        <v>25</v>
      </c>
      <c r="C1913" s="13" t="s">
        <v>1503</v>
      </c>
      <c r="D1913" s="12" t="s">
        <v>680</v>
      </c>
      <c r="G1913" s="140">
        <v>50299990</v>
      </c>
      <c r="H1913" s="14">
        <v>252450</v>
      </c>
    </row>
    <row r="1914" spans="1:9" x14ac:dyDescent="0.2">
      <c r="E1914" s="12" t="s">
        <v>571</v>
      </c>
      <c r="G1914" s="140">
        <v>10104040</v>
      </c>
      <c r="I1914" s="14">
        <v>247401</v>
      </c>
    </row>
    <row r="1915" spans="1:9" x14ac:dyDescent="0.2">
      <c r="E1915" s="12" t="s">
        <v>125</v>
      </c>
      <c r="G1915" s="140">
        <v>20201010</v>
      </c>
      <c r="I1915" s="14">
        <v>5049</v>
      </c>
    </row>
    <row r="1916" spans="1:9" x14ac:dyDescent="0.2">
      <c r="F1916" s="12" t="s">
        <v>1502</v>
      </c>
    </row>
    <row r="1918" spans="1:9" x14ac:dyDescent="0.2">
      <c r="A1918" s="12" t="s">
        <v>569</v>
      </c>
      <c r="B1918" s="12" t="s">
        <v>25</v>
      </c>
      <c r="C1918" s="13" t="s">
        <v>1501</v>
      </c>
      <c r="D1918" s="12" t="s">
        <v>45</v>
      </c>
      <c r="G1918" s="140">
        <v>10399990</v>
      </c>
      <c r="H1918" s="14">
        <v>290160</v>
      </c>
    </row>
    <row r="1919" spans="1:9" x14ac:dyDescent="0.2">
      <c r="E1919" s="12" t="s">
        <v>571</v>
      </c>
      <c r="G1919" s="140">
        <v>10104040</v>
      </c>
      <c r="I1919" s="14">
        <v>274615.71999999997</v>
      </c>
    </row>
    <row r="1920" spans="1:9" x14ac:dyDescent="0.2">
      <c r="E1920" s="12" t="s">
        <v>125</v>
      </c>
      <c r="G1920" s="140">
        <v>20201010</v>
      </c>
      <c r="I1920" s="14">
        <v>15544.28</v>
      </c>
    </row>
    <row r="1921" spans="1:9" x14ac:dyDescent="0.2">
      <c r="F1921" s="12" t="s">
        <v>1500</v>
      </c>
    </row>
    <row r="1923" spans="1:9" x14ac:dyDescent="0.2">
      <c r="A1923" s="12" t="s">
        <v>569</v>
      </c>
      <c r="B1923" s="12" t="s">
        <v>25</v>
      </c>
      <c r="C1923" s="13" t="s">
        <v>1499</v>
      </c>
      <c r="D1923" s="12" t="s">
        <v>45</v>
      </c>
      <c r="G1923" s="140">
        <v>10399990</v>
      </c>
      <c r="H1923" s="14">
        <v>5193.6499999999996</v>
      </c>
    </row>
    <row r="1924" spans="1:9" x14ac:dyDescent="0.2">
      <c r="E1924" s="12" t="s">
        <v>571</v>
      </c>
      <c r="G1924" s="140">
        <v>10104040</v>
      </c>
      <c r="I1924" s="14">
        <v>4915.42</v>
      </c>
    </row>
    <row r="1925" spans="1:9" x14ac:dyDescent="0.2">
      <c r="E1925" s="12" t="s">
        <v>125</v>
      </c>
      <c r="G1925" s="140">
        <v>20201010</v>
      </c>
      <c r="I1925" s="14">
        <v>278.23</v>
      </c>
    </row>
    <row r="1926" spans="1:9" x14ac:dyDescent="0.2">
      <c r="F1926" s="12" t="s">
        <v>1498</v>
      </c>
    </row>
    <row r="1928" spans="1:9" x14ac:dyDescent="0.2">
      <c r="A1928" s="12" t="s">
        <v>569</v>
      </c>
      <c r="B1928" s="12" t="s">
        <v>25</v>
      </c>
      <c r="C1928" s="13" t="s">
        <v>1497</v>
      </c>
      <c r="D1928" s="12" t="s">
        <v>251</v>
      </c>
      <c r="G1928" s="140">
        <v>50211990</v>
      </c>
      <c r="H1928" s="14">
        <v>26400</v>
      </c>
    </row>
    <row r="1929" spans="1:9" x14ac:dyDescent="0.2">
      <c r="E1929" s="12" t="s">
        <v>571</v>
      </c>
      <c r="G1929" s="140">
        <v>10104040</v>
      </c>
      <c r="I1929" s="14">
        <v>26400</v>
      </c>
    </row>
    <row r="1930" spans="1:9" x14ac:dyDescent="0.2">
      <c r="F1930" s="12" t="s">
        <v>1496</v>
      </c>
    </row>
    <row r="1932" spans="1:9" x14ac:dyDescent="0.2">
      <c r="A1932" s="12" t="s">
        <v>569</v>
      </c>
      <c r="B1932" s="12" t="s">
        <v>25</v>
      </c>
      <c r="C1932" s="13" t="s">
        <v>1495</v>
      </c>
      <c r="D1932" s="12" t="s">
        <v>45</v>
      </c>
      <c r="G1932" s="140">
        <v>10399990</v>
      </c>
      <c r="H1932" s="14">
        <v>75975</v>
      </c>
    </row>
    <row r="1933" spans="1:9" x14ac:dyDescent="0.2">
      <c r="E1933" s="12" t="s">
        <v>571</v>
      </c>
      <c r="G1933" s="140">
        <v>10104040</v>
      </c>
      <c r="I1933" s="14">
        <v>71904.91</v>
      </c>
    </row>
    <row r="1934" spans="1:9" x14ac:dyDescent="0.2">
      <c r="E1934" s="12" t="s">
        <v>125</v>
      </c>
      <c r="G1934" s="140">
        <v>20201010</v>
      </c>
      <c r="I1934" s="14">
        <v>4070.09</v>
      </c>
    </row>
    <row r="1935" spans="1:9" x14ac:dyDescent="0.2">
      <c r="F1935" s="12" t="s">
        <v>1494</v>
      </c>
    </row>
    <row r="1937" spans="1:9" x14ac:dyDescent="0.2">
      <c r="A1937" s="12" t="s">
        <v>569</v>
      </c>
      <c r="B1937" s="12" t="s">
        <v>25</v>
      </c>
      <c r="C1937" s="13" t="s">
        <v>1493</v>
      </c>
      <c r="D1937" s="12" t="s">
        <v>45</v>
      </c>
      <c r="G1937" s="140">
        <v>10399990</v>
      </c>
      <c r="H1937" s="14">
        <v>4452</v>
      </c>
    </row>
    <row r="1938" spans="1:9" x14ac:dyDescent="0.2">
      <c r="E1938" s="12" t="s">
        <v>571</v>
      </c>
      <c r="G1938" s="140">
        <v>10104040</v>
      </c>
      <c r="I1938" s="14">
        <v>4213.5</v>
      </c>
    </row>
    <row r="1939" spans="1:9" x14ac:dyDescent="0.2">
      <c r="E1939" s="12" t="s">
        <v>125</v>
      </c>
      <c r="G1939" s="140">
        <v>20201010</v>
      </c>
      <c r="I1939" s="14">
        <v>238.5</v>
      </c>
    </row>
    <row r="1940" spans="1:9" x14ac:dyDescent="0.2">
      <c r="F1940" s="12" t="s">
        <v>1492</v>
      </c>
    </row>
    <row r="1942" spans="1:9" x14ac:dyDescent="0.2">
      <c r="A1942" s="12" t="s">
        <v>569</v>
      </c>
      <c r="B1942" s="12" t="s">
        <v>25</v>
      </c>
      <c r="C1942" s="13" t="s">
        <v>1491</v>
      </c>
      <c r="D1942" s="12" t="s">
        <v>109</v>
      </c>
      <c r="G1942" s="140">
        <v>19901030</v>
      </c>
      <c r="H1942" s="14">
        <v>35550</v>
      </c>
    </row>
    <row r="1943" spans="1:9" x14ac:dyDescent="0.2">
      <c r="E1943" s="12" t="s">
        <v>571</v>
      </c>
      <c r="G1943" s="140">
        <v>10104040</v>
      </c>
      <c r="I1943" s="14">
        <v>35550</v>
      </c>
    </row>
    <row r="1944" spans="1:9" x14ac:dyDescent="0.2">
      <c r="F1944" s="12" t="s">
        <v>1490</v>
      </c>
    </row>
    <row r="1946" spans="1:9" x14ac:dyDescent="0.2">
      <c r="A1946" s="12" t="s">
        <v>569</v>
      </c>
      <c r="B1946" s="12" t="s">
        <v>25</v>
      </c>
      <c r="C1946" s="13" t="s">
        <v>1489</v>
      </c>
      <c r="D1946" s="12" t="s">
        <v>109</v>
      </c>
      <c r="G1946" s="140">
        <v>19901030</v>
      </c>
      <c r="H1946" s="14">
        <v>150750</v>
      </c>
    </row>
    <row r="1947" spans="1:9" x14ac:dyDescent="0.2">
      <c r="E1947" s="12" t="s">
        <v>571</v>
      </c>
      <c r="G1947" s="140">
        <v>10104040</v>
      </c>
      <c r="I1947" s="14">
        <v>150750</v>
      </c>
    </row>
    <row r="1948" spans="1:9" x14ac:dyDescent="0.2">
      <c r="F1948" s="12" t="s">
        <v>1488</v>
      </c>
    </row>
    <row r="1950" spans="1:9" x14ac:dyDescent="0.2">
      <c r="A1950" s="12" t="s">
        <v>569</v>
      </c>
      <c r="B1950" s="12" t="s">
        <v>25</v>
      </c>
      <c r="C1950" s="13" t="s">
        <v>1487</v>
      </c>
      <c r="D1950" s="12" t="s">
        <v>109</v>
      </c>
      <c r="G1950" s="140">
        <v>19901030</v>
      </c>
      <c r="H1950" s="14">
        <v>5000000</v>
      </c>
    </row>
    <row r="1951" spans="1:9" x14ac:dyDescent="0.2">
      <c r="E1951" s="12" t="s">
        <v>571</v>
      </c>
      <c r="G1951" s="140">
        <v>10104040</v>
      </c>
      <c r="I1951" s="14">
        <v>5000000</v>
      </c>
    </row>
    <row r="1952" spans="1:9" x14ac:dyDescent="0.2">
      <c r="F1952" s="12" t="s">
        <v>1486</v>
      </c>
    </row>
    <row r="1954" spans="1:9" x14ac:dyDescent="0.2">
      <c r="A1954" s="12" t="s">
        <v>569</v>
      </c>
      <c r="B1954" s="12" t="s">
        <v>25</v>
      </c>
      <c r="C1954" s="13" t="s">
        <v>1485</v>
      </c>
      <c r="D1954" s="12" t="s">
        <v>151</v>
      </c>
      <c r="G1954" s="140">
        <v>29999990</v>
      </c>
      <c r="H1954" s="14">
        <v>9750</v>
      </c>
    </row>
    <row r="1955" spans="1:9" x14ac:dyDescent="0.2">
      <c r="E1955" s="12" t="s">
        <v>571</v>
      </c>
      <c r="G1955" s="140">
        <v>10104040</v>
      </c>
      <c r="I1955" s="14">
        <v>9750</v>
      </c>
    </row>
    <row r="1956" spans="1:9" x14ac:dyDescent="0.2">
      <c r="F1956" s="12" t="s">
        <v>1484</v>
      </c>
    </row>
    <row r="1958" spans="1:9" x14ac:dyDescent="0.2">
      <c r="A1958" s="12" t="s">
        <v>569</v>
      </c>
      <c r="B1958" s="12" t="s">
        <v>25</v>
      </c>
      <c r="C1958" s="13" t="s">
        <v>1483</v>
      </c>
      <c r="D1958" s="12" t="s">
        <v>151</v>
      </c>
      <c r="G1958" s="140">
        <v>29999990</v>
      </c>
      <c r="H1958" s="14">
        <v>3000</v>
      </c>
    </row>
    <row r="1959" spans="1:9" x14ac:dyDescent="0.2">
      <c r="E1959" s="12" t="s">
        <v>571</v>
      </c>
      <c r="G1959" s="140">
        <v>10104040</v>
      </c>
      <c r="I1959" s="14">
        <v>3000</v>
      </c>
    </row>
    <row r="1960" spans="1:9" x14ac:dyDescent="0.2">
      <c r="F1960" s="12" t="s">
        <v>1482</v>
      </c>
    </row>
    <row r="1962" spans="1:9" x14ac:dyDescent="0.2">
      <c r="A1962" s="12" t="s">
        <v>569</v>
      </c>
      <c r="B1962" s="12" t="s">
        <v>25</v>
      </c>
      <c r="C1962" s="13" t="s">
        <v>1481</v>
      </c>
      <c r="D1962" s="12" t="s">
        <v>151</v>
      </c>
      <c r="G1962" s="140">
        <v>29999990</v>
      </c>
      <c r="H1962" s="14">
        <v>5206.26</v>
      </c>
    </row>
    <row r="1963" spans="1:9" x14ac:dyDescent="0.2">
      <c r="E1963" s="12" t="s">
        <v>571</v>
      </c>
      <c r="G1963" s="140">
        <v>10104040</v>
      </c>
      <c r="I1963" s="14">
        <v>5206.26</v>
      </c>
    </row>
    <row r="1964" spans="1:9" x14ac:dyDescent="0.2">
      <c r="F1964" s="12" t="s">
        <v>1480</v>
      </c>
    </row>
    <row r="1966" spans="1:9" x14ac:dyDescent="0.2">
      <c r="A1966" s="12" t="s">
        <v>569</v>
      </c>
      <c r="B1966" s="12" t="s">
        <v>25</v>
      </c>
      <c r="C1966" s="13" t="s">
        <v>1479</v>
      </c>
      <c r="D1966" s="12" t="s">
        <v>151</v>
      </c>
      <c r="G1966" s="140">
        <v>29999990</v>
      </c>
      <c r="H1966" s="14">
        <v>1440</v>
      </c>
    </row>
    <row r="1967" spans="1:9" x14ac:dyDescent="0.2">
      <c r="E1967" s="12" t="s">
        <v>571</v>
      </c>
      <c r="G1967" s="140">
        <v>10104040</v>
      </c>
      <c r="I1967" s="14">
        <v>1440</v>
      </c>
    </row>
    <row r="1968" spans="1:9" x14ac:dyDescent="0.2">
      <c r="F1968" s="12" t="s">
        <v>1478</v>
      </c>
    </row>
    <row r="1970" spans="1:9" x14ac:dyDescent="0.2">
      <c r="A1970" s="12" t="s">
        <v>569</v>
      </c>
      <c r="B1970" s="12" t="s">
        <v>25</v>
      </c>
      <c r="C1970" s="13" t="s">
        <v>1477</v>
      </c>
      <c r="D1970" s="12" t="s">
        <v>151</v>
      </c>
      <c r="G1970" s="140">
        <v>29999990</v>
      </c>
      <c r="H1970" s="14">
        <v>1735.43</v>
      </c>
    </row>
    <row r="1971" spans="1:9" x14ac:dyDescent="0.2">
      <c r="E1971" s="12" t="s">
        <v>571</v>
      </c>
      <c r="G1971" s="140">
        <v>10104040</v>
      </c>
      <c r="I1971" s="14">
        <v>1735.43</v>
      </c>
    </row>
    <row r="1972" spans="1:9" x14ac:dyDescent="0.2">
      <c r="F1972" s="12" t="s">
        <v>1476</v>
      </c>
    </row>
    <row r="1974" spans="1:9" x14ac:dyDescent="0.2">
      <c r="A1974" s="12" t="s">
        <v>569</v>
      </c>
      <c r="B1974" s="12" t="s">
        <v>25</v>
      </c>
      <c r="C1974" s="13" t="s">
        <v>1475</v>
      </c>
      <c r="D1974" s="12" t="s">
        <v>151</v>
      </c>
      <c r="G1974" s="140">
        <v>29999990</v>
      </c>
      <c r="H1974" s="14">
        <v>6280</v>
      </c>
    </row>
    <row r="1975" spans="1:9" x14ac:dyDescent="0.2">
      <c r="E1975" s="12" t="s">
        <v>571</v>
      </c>
      <c r="G1975" s="140">
        <v>10104040</v>
      </c>
      <c r="I1975" s="14">
        <v>6280</v>
      </c>
    </row>
    <row r="1976" spans="1:9" x14ac:dyDescent="0.2">
      <c r="F1976" s="12" t="s">
        <v>1474</v>
      </c>
    </row>
    <row r="1978" spans="1:9" x14ac:dyDescent="0.2">
      <c r="A1978" s="12" t="s">
        <v>569</v>
      </c>
      <c r="B1978" s="12" t="s">
        <v>25</v>
      </c>
      <c r="C1978" s="13" t="s">
        <v>1473</v>
      </c>
      <c r="D1978" s="12" t="s">
        <v>151</v>
      </c>
      <c r="G1978" s="140">
        <v>29999990</v>
      </c>
      <c r="H1978" s="14">
        <v>12250</v>
      </c>
    </row>
    <row r="1979" spans="1:9" x14ac:dyDescent="0.2">
      <c r="E1979" s="12" t="s">
        <v>571</v>
      </c>
      <c r="G1979" s="140">
        <v>10104040</v>
      </c>
      <c r="I1979" s="14">
        <v>12250</v>
      </c>
    </row>
    <row r="1980" spans="1:9" x14ac:dyDescent="0.2">
      <c r="F1980" s="12" t="s">
        <v>1472</v>
      </c>
    </row>
    <row r="1982" spans="1:9" x14ac:dyDescent="0.2">
      <c r="A1982" s="12" t="s">
        <v>569</v>
      </c>
      <c r="B1982" s="12" t="s">
        <v>25</v>
      </c>
      <c r="C1982" s="13" t="s">
        <v>1471</v>
      </c>
      <c r="D1982" s="12" t="s">
        <v>264</v>
      </c>
      <c r="G1982" s="140">
        <v>50214990</v>
      </c>
      <c r="H1982" s="14">
        <v>20000</v>
      </c>
    </row>
    <row r="1983" spans="1:9" x14ac:dyDescent="0.2">
      <c r="E1983" s="12" t="s">
        <v>571</v>
      </c>
      <c r="G1983" s="140">
        <v>10104040</v>
      </c>
      <c r="I1983" s="14">
        <v>18750</v>
      </c>
    </row>
    <row r="1984" spans="1:9" x14ac:dyDescent="0.2">
      <c r="E1984" s="12" t="s">
        <v>125</v>
      </c>
      <c r="G1984" s="140">
        <v>20201010</v>
      </c>
      <c r="I1984" s="14">
        <v>1250</v>
      </c>
    </row>
    <row r="1985" spans="1:9" x14ac:dyDescent="0.2">
      <c r="F1985" s="12" t="s">
        <v>1470</v>
      </c>
    </row>
    <row r="1987" spans="1:9" x14ac:dyDescent="0.2">
      <c r="A1987" s="12" t="s">
        <v>569</v>
      </c>
      <c r="B1987" s="12" t="s">
        <v>25</v>
      </c>
      <c r="C1987" s="13" t="s">
        <v>1469</v>
      </c>
      <c r="D1987" s="12" t="s">
        <v>264</v>
      </c>
      <c r="G1987" s="140">
        <v>50214990</v>
      </c>
      <c r="H1987" s="14">
        <v>18000</v>
      </c>
    </row>
    <row r="1988" spans="1:9" x14ac:dyDescent="0.2">
      <c r="E1988" s="12" t="s">
        <v>571</v>
      </c>
      <c r="G1988" s="140">
        <v>10104040</v>
      </c>
      <c r="I1988" s="14">
        <v>16875</v>
      </c>
    </row>
    <row r="1989" spans="1:9" x14ac:dyDescent="0.2">
      <c r="E1989" s="12" t="s">
        <v>125</v>
      </c>
      <c r="G1989" s="140">
        <v>20201010</v>
      </c>
      <c r="I1989" s="14">
        <v>1125</v>
      </c>
    </row>
    <row r="1990" spans="1:9" x14ac:dyDescent="0.2">
      <c r="F1990" s="12" t="s">
        <v>1468</v>
      </c>
    </row>
    <row r="1992" spans="1:9" x14ac:dyDescent="0.2">
      <c r="A1992" s="12" t="s">
        <v>569</v>
      </c>
      <c r="B1992" s="12" t="s">
        <v>25</v>
      </c>
      <c r="C1992" s="13" t="s">
        <v>1467</v>
      </c>
      <c r="D1992" s="12" t="s">
        <v>264</v>
      </c>
      <c r="G1992" s="140">
        <v>50214990</v>
      </c>
      <c r="H1992" s="14">
        <v>20000</v>
      </c>
    </row>
    <row r="1993" spans="1:9" x14ac:dyDescent="0.2">
      <c r="E1993" s="12" t="s">
        <v>571</v>
      </c>
      <c r="G1993" s="140">
        <v>10104040</v>
      </c>
      <c r="I1993" s="14">
        <v>18750</v>
      </c>
    </row>
    <row r="1994" spans="1:9" x14ac:dyDescent="0.2">
      <c r="E1994" s="12" t="s">
        <v>125</v>
      </c>
      <c r="G1994" s="140">
        <v>20201010</v>
      </c>
      <c r="I1994" s="14">
        <v>1250</v>
      </c>
    </row>
    <row r="1995" spans="1:9" x14ac:dyDescent="0.2">
      <c r="F1995" s="12" t="s">
        <v>1466</v>
      </c>
    </row>
    <row r="1997" spans="1:9" x14ac:dyDescent="0.2">
      <c r="A1997" s="12" t="s">
        <v>569</v>
      </c>
      <c r="B1997" s="12" t="s">
        <v>25</v>
      </c>
      <c r="C1997" s="13" t="s">
        <v>1465</v>
      </c>
      <c r="D1997" s="12" t="s">
        <v>109</v>
      </c>
      <c r="G1997" s="140">
        <v>19901030</v>
      </c>
      <c r="H1997" s="14">
        <v>5000000</v>
      </c>
    </row>
    <row r="1998" spans="1:9" x14ac:dyDescent="0.2">
      <c r="E1998" s="12" t="s">
        <v>571</v>
      </c>
      <c r="G1998" s="140">
        <v>10104040</v>
      </c>
      <c r="I1998" s="14">
        <v>5000000</v>
      </c>
    </row>
    <row r="1999" spans="1:9" x14ac:dyDescent="0.2">
      <c r="F1999" s="12" t="s">
        <v>1464</v>
      </c>
    </row>
    <row r="2001" spans="1:9" x14ac:dyDescent="0.2">
      <c r="A2001" s="12" t="s">
        <v>569</v>
      </c>
      <c r="B2001" s="12" t="s">
        <v>1174</v>
      </c>
      <c r="C2001" s="13" t="s">
        <v>1463</v>
      </c>
      <c r="D2001" s="12" t="s">
        <v>109</v>
      </c>
      <c r="G2001" s="140">
        <v>19901030</v>
      </c>
      <c r="H2001" s="14">
        <v>540000</v>
      </c>
    </row>
    <row r="2002" spans="1:9" x14ac:dyDescent="0.2">
      <c r="E2002" s="12" t="s">
        <v>571</v>
      </c>
      <c r="G2002" s="140">
        <v>10104040</v>
      </c>
      <c r="I2002" s="14">
        <v>540000</v>
      </c>
    </row>
    <row r="2003" spans="1:9" x14ac:dyDescent="0.2">
      <c r="F2003" s="12" t="s">
        <v>1462</v>
      </c>
    </row>
    <row r="2005" spans="1:9" x14ac:dyDescent="0.2">
      <c r="A2005" s="12" t="s">
        <v>569</v>
      </c>
      <c r="B2005" s="12" t="s">
        <v>1174</v>
      </c>
      <c r="C2005" s="13" t="s">
        <v>1461</v>
      </c>
      <c r="D2005" s="12" t="s">
        <v>109</v>
      </c>
      <c r="G2005" s="140">
        <v>19901030</v>
      </c>
      <c r="H2005" s="14">
        <v>300000</v>
      </c>
    </row>
    <row r="2006" spans="1:9" x14ac:dyDescent="0.2">
      <c r="E2006" s="12" t="s">
        <v>571</v>
      </c>
      <c r="G2006" s="140">
        <v>10104040</v>
      </c>
      <c r="I2006" s="14">
        <v>300000</v>
      </c>
    </row>
    <row r="2007" spans="1:9" x14ac:dyDescent="0.2">
      <c r="F2007" s="12" t="s">
        <v>1460</v>
      </c>
    </row>
    <row r="2009" spans="1:9" x14ac:dyDescent="0.2">
      <c r="A2009" s="12" t="s">
        <v>569</v>
      </c>
      <c r="B2009" s="12" t="s">
        <v>1174</v>
      </c>
      <c r="C2009" s="13" t="s">
        <v>1459</v>
      </c>
      <c r="D2009" s="12" t="s">
        <v>109</v>
      </c>
      <c r="G2009" s="140">
        <v>19901030</v>
      </c>
      <c r="H2009" s="14">
        <v>810000</v>
      </c>
    </row>
    <row r="2010" spans="1:9" x14ac:dyDescent="0.2">
      <c r="E2010" s="12" t="s">
        <v>571</v>
      </c>
      <c r="G2010" s="140">
        <v>10104040</v>
      </c>
      <c r="I2010" s="14">
        <v>810000</v>
      </c>
    </row>
    <row r="2011" spans="1:9" x14ac:dyDescent="0.2">
      <c r="F2011" s="12" t="s">
        <v>1458</v>
      </c>
    </row>
    <row r="2013" spans="1:9" x14ac:dyDescent="0.2">
      <c r="A2013" s="12" t="s">
        <v>569</v>
      </c>
      <c r="B2013" s="12" t="s">
        <v>1174</v>
      </c>
      <c r="C2013" s="13" t="s">
        <v>1457</v>
      </c>
      <c r="D2013" s="12" t="s">
        <v>109</v>
      </c>
      <c r="G2013" s="140">
        <v>19901030</v>
      </c>
      <c r="H2013" s="14">
        <v>1659000</v>
      </c>
    </row>
    <row r="2014" spans="1:9" x14ac:dyDescent="0.2">
      <c r="E2014" s="12" t="s">
        <v>571</v>
      </c>
      <c r="G2014" s="140">
        <v>10104040</v>
      </c>
      <c r="I2014" s="14">
        <v>1659000</v>
      </c>
    </row>
    <row r="2015" spans="1:9" x14ac:dyDescent="0.2">
      <c r="F2015" s="12" t="s">
        <v>1456</v>
      </c>
    </row>
    <row r="2017" spans="1:9" x14ac:dyDescent="0.2">
      <c r="A2017" s="12" t="s">
        <v>569</v>
      </c>
      <c r="B2017" s="12" t="s">
        <v>1174</v>
      </c>
      <c r="C2017" s="13" t="s">
        <v>1455</v>
      </c>
      <c r="D2017" s="12" t="s">
        <v>109</v>
      </c>
      <c r="G2017" s="140">
        <v>19901030</v>
      </c>
      <c r="H2017" s="14">
        <v>270000</v>
      </c>
    </row>
    <row r="2018" spans="1:9" x14ac:dyDescent="0.2">
      <c r="E2018" s="12" t="s">
        <v>571</v>
      </c>
      <c r="G2018" s="140">
        <v>10104040</v>
      </c>
      <c r="I2018" s="14">
        <v>270000</v>
      </c>
    </row>
    <row r="2019" spans="1:9" x14ac:dyDescent="0.2">
      <c r="F2019" s="12" t="s">
        <v>1454</v>
      </c>
    </row>
    <row r="2021" spans="1:9" x14ac:dyDescent="0.2">
      <c r="A2021" s="12" t="s">
        <v>569</v>
      </c>
      <c r="B2021" s="12" t="s">
        <v>1174</v>
      </c>
      <c r="C2021" s="13" t="s">
        <v>1453</v>
      </c>
      <c r="D2021" s="12" t="s">
        <v>111</v>
      </c>
      <c r="G2021" s="140">
        <v>19901040</v>
      </c>
      <c r="H2021" s="14">
        <v>375000</v>
      </c>
    </row>
    <row r="2022" spans="1:9" x14ac:dyDescent="0.2">
      <c r="E2022" s="12" t="s">
        <v>571</v>
      </c>
      <c r="G2022" s="140">
        <v>10104040</v>
      </c>
      <c r="I2022" s="14">
        <v>375000</v>
      </c>
    </row>
    <row r="2023" spans="1:9" x14ac:dyDescent="0.2">
      <c r="F2023" s="12" t="s">
        <v>1452</v>
      </c>
    </row>
    <row r="2025" spans="1:9" x14ac:dyDescent="0.2">
      <c r="A2025" s="12" t="s">
        <v>569</v>
      </c>
      <c r="B2025" s="12" t="s">
        <v>1174</v>
      </c>
      <c r="C2025" s="13" t="s">
        <v>1451</v>
      </c>
      <c r="D2025" s="12" t="s">
        <v>109</v>
      </c>
      <c r="G2025" s="140">
        <v>19901030</v>
      </c>
      <c r="H2025" s="14">
        <v>540000</v>
      </c>
    </row>
    <row r="2026" spans="1:9" x14ac:dyDescent="0.2">
      <c r="E2026" s="12" t="s">
        <v>571</v>
      </c>
      <c r="G2026" s="140">
        <v>10104040</v>
      </c>
      <c r="I2026" s="14">
        <v>540000</v>
      </c>
    </row>
    <row r="2027" spans="1:9" x14ac:dyDescent="0.2">
      <c r="F2027" s="12" t="s">
        <v>1450</v>
      </c>
    </row>
    <row r="2029" spans="1:9" x14ac:dyDescent="0.2">
      <c r="A2029" s="12" t="s">
        <v>569</v>
      </c>
      <c r="B2029" s="12" t="s">
        <v>1174</v>
      </c>
      <c r="C2029" s="13" t="s">
        <v>1449</v>
      </c>
      <c r="D2029" s="12" t="s">
        <v>109</v>
      </c>
      <c r="G2029" s="140">
        <v>19901030</v>
      </c>
      <c r="H2029" s="14">
        <v>648000</v>
      </c>
    </row>
    <row r="2030" spans="1:9" x14ac:dyDescent="0.2">
      <c r="E2030" s="12" t="s">
        <v>571</v>
      </c>
      <c r="G2030" s="140">
        <v>10104040</v>
      </c>
      <c r="I2030" s="14">
        <v>648000</v>
      </c>
    </row>
    <row r="2031" spans="1:9" x14ac:dyDescent="0.2">
      <c r="F2031" s="12" t="s">
        <v>1448</v>
      </c>
    </row>
    <row r="2033" spans="1:9" x14ac:dyDescent="0.2">
      <c r="A2033" s="12" t="s">
        <v>569</v>
      </c>
      <c r="B2033" s="12" t="s">
        <v>1174</v>
      </c>
      <c r="C2033" s="13" t="s">
        <v>1447</v>
      </c>
      <c r="D2033" s="12" t="s">
        <v>109</v>
      </c>
      <c r="G2033" s="140">
        <v>19901030</v>
      </c>
      <c r="H2033" s="14">
        <v>333500</v>
      </c>
    </row>
    <row r="2034" spans="1:9" x14ac:dyDescent="0.2">
      <c r="E2034" s="12" t="s">
        <v>571</v>
      </c>
      <c r="G2034" s="140">
        <v>10104040</v>
      </c>
      <c r="I2034" s="14">
        <v>333500</v>
      </c>
    </row>
    <row r="2035" spans="1:9" x14ac:dyDescent="0.2">
      <c r="F2035" s="12" t="s">
        <v>1446</v>
      </c>
    </row>
    <row r="2037" spans="1:9" x14ac:dyDescent="0.2">
      <c r="A2037" s="12" t="s">
        <v>569</v>
      </c>
      <c r="B2037" s="12" t="s">
        <v>1174</v>
      </c>
      <c r="C2037" s="13" t="s">
        <v>1445</v>
      </c>
      <c r="D2037" s="12" t="s">
        <v>109</v>
      </c>
      <c r="G2037" s="140">
        <v>19901030</v>
      </c>
      <c r="H2037" s="14">
        <v>342000</v>
      </c>
    </row>
    <row r="2038" spans="1:9" x14ac:dyDescent="0.2">
      <c r="E2038" s="12" t="s">
        <v>571</v>
      </c>
      <c r="G2038" s="140">
        <v>10104040</v>
      </c>
      <c r="I2038" s="14">
        <v>342000</v>
      </c>
    </row>
    <row r="2039" spans="1:9" x14ac:dyDescent="0.2">
      <c r="F2039" s="12" t="s">
        <v>1444</v>
      </c>
    </row>
    <row r="2041" spans="1:9" x14ac:dyDescent="0.2">
      <c r="A2041" s="12" t="s">
        <v>569</v>
      </c>
      <c r="B2041" s="12" t="s">
        <v>1174</v>
      </c>
      <c r="C2041" s="13" t="s">
        <v>1443</v>
      </c>
      <c r="D2041" s="12" t="s">
        <v>109</v>
      </c>
      <c r="G2041" s="140">
        <v>19901030</v>
      </c>
      <c r="H2041" s="14">
        <v>225000</v>
      </c>
    </row>
    <row r="2042" spans="1:9" x14ac:dyDescent="0.2">
      <c r="E2042" s="12" t="s">
        <v>571</v>
      </c>
      <c r="G2042" s="140">
        <v>10104040</v>
      </c>
      <c r="I2042" s="14">
        <v>225000</v>
      </c>
    </row>
    <row r="2043" spans="1:9" x14ac:dyDescent="0.2">
      <c r="F2043" s="12" t="s">
        <v>1442</v>
      </c>
    </row>
    <row r="2045" spans="1:9" x14ac:dyDescent="0.2">
      <c r="A2045" s="12" t="s">
        <v>569</v>
      </c>
      <c r="B2045" s="12" t="s">
        <v>1174</v>
      </c>
      <c r="C2045" s="13" t="s">
        <v>1441</v>
      </c>
      <c r="D2045" s="12" t="s">
        <v>109</v>
      </c>
      <c r="G2045" s="140">
        <v>19901030</v>
      </c>
      <c r="H2045" s="14">
        <v>267000</v>
      </c>
    </row>
    <row r="2046" spans="1:9" x14ac:dyDescent="0.2">
      <c r="E2046" s="12" t="s">
        <v>571</v>
      </c>
      <c r="G2046" s="140">
        <v>10104040</v>
      </c>
      <c r="I2046" s="14">
        <v>267000</v>
      </c>
    </row>
    <row r="2047" spans="1:9" x14ac:dyDescent="0.2">
      <c r="F2047" s="12" t="s">
        <v>1440</v>
      </c>
    </row>
    <row r="2049" spans="1:9" x14ac:dyDescent="0.2">
      <c r="A2049" s="12" t="s">
        <v>569</v>
      </c>
      <c r="B2049" s="12" t="s">
        <v>1174</v>
      </c>
      <c r="C2049" s="13" t="s">
        <v>1439</v>
      </c>
      <c r="D2049" s="12" t="s">
        <v>109</v>
      </c>
      <c r="G2049" s="140">
        <v>19901030</v>
      </c>
      <c r="H2049" s="14">
        <v>303000</v>
      </c>
    </row>
    <row r="2050" spans="1:9" x14ac:dyDescent="0.2">
      <c r="E2050" s="12" t="s">
        <v>571</v>
      </c>
      <c r="G2050" s="140">
        <v>10104040</v>
      </c>
      <c r="I2050" s="14">
        <v>303000</v>
      </c>
    </row>
    <row r="2051" spans="1:9" x14ac:dyDescent="0.2">
      <c r="F2051" s="12" t="s">
        <v>1438</v>
      </c>
    </row>
    <row r="2053" spans="1:9" x14ac:dyDescent="0.2">
      <c r="A2053" s="12" t="s">
        <v>569</v>
      </c>
      <c r="B2053" s="12" t="s">
        <v>1174</v>
      </c>
      <c r="C2053" s="13" t="s">
        <v>1437</v>
      </c>
      <c r="D2053" s="12" t="s">
        <v>109</v>
      </c>
      <c r="G2053" s="140">
        <v>19901030</v>
      </c>
      <c r="H2053" s="14">
        <v>87000</v>
      </c>
    </row>
    <row r="2054" spans="1:9" x14ac:dyDescent="0.2">
      <c r="E2054" s="12" t="s">
        <v>571</v>
      </c>
      <c r="G2054" s="140">
        <v>10104040</v>
      </c>
      <c r="I2054" s="14">
        <v>87000</v>
      </c>
    </row>
    <row r="2055" spans="1:9" x14ac:dyDescent="0.2">
      <c r="F2055" s="12" t="s">
        <v>1436</v>
      </c>
    </row>
    <row r="2057" spans="1:9" x14ac:dyDescent="0.2">
      <c r="A2057" s="12" t="s">
        <v>569</v>
      </c>
      <c r="B2057" s="12" t="s">
        <v>1174</v>
      </c>
      <c r="C2057" s="13" t="s">
        <v>1435</v>
      </c>
      <c r="D2057" s="12" t="s">
        <v>109</v>
      </c>
      <c r="G2057" s="140">
        <v>19901030</v>
      </c>
      <c r="H2057" s="14">
        <v>165000</v>
      </c>
    </row>
    <row r="2058" spans="1:9" x14ac:dyDescent="0.2">
      <c r="E2058" s="12" t="s">
        <v>571</v>
      </c>
      <c r="G2058" s="140">
        <v>10104040</v>
      </c>
      <c r="I2058" s="14">
        <v>165000</v>
      </c>
    </row>
    <row r="2059" spans="1:9" x14ac:dyDescent="0.2">
      <c r="F2059" s="12" t="s">
        <v>1434</v>
      </c>
    </row>
    <row r="2061" spans="1:9" x14ac:dyDescent="0.2">
      <c r="A2061" s="12" t="s">
        <v>569</v>
      </c>
      <c r="B2061" s="12" t="s">
        <v>1174</v>
      </c>
      <c r="C2061" s="13" t="s">
        <v>1433</v>
      </c>
      <c r="D2061" s="12" t="s">
        <v>109</v>
      </c>
      <c r="G2061" s="140">
        <v>19901030</v>
      </c>
      <c r="H2061" s="14">
        <v>159000</v>
      </c>
    </row>
    <row r="2062" spans="1:9" x14ac:dyDescent="0.2">
      <c r="E2062" s="12" t="s">
        <v>571</v>
      </c>
      <c r="G2062" s="140">
        <v>10104040</v>
      </c>
      <c r="I2062" s="14">
        <v>159000</v>
      </c>
    </row>
    <row r="2063" spans="1:9" x14ac:dyDescent="0.2">
      <c r="F2063" s="12" t="s">
        <v>1432</v>
      </c>
    </row>
    <row r="2065" spans="1:9" x14ac:dyDescent="0.2">
      <c r="A2065" s="12" t="s">
        <v>569</v>
      </c>
      <c r="B2065" s="12" t="s">
        <v>1174</v>
      </c>
      <c r="C2065" s="13" t="s">
        <v>1431</v>
      </c>
      <c r="D2065" s="12" t="s">
        <v>109</v>
      </c>
      <c r="G2065" s="140">
        <v>19901030</v>
      </c>
      <c r="H2065" s="14">
        <v>1410000</v>
      </c>
    </row>
    <row r="2066" spans="1:9" x14ac:dyDescent="0.2">
      <c r="E2066" s="12" t="s">
        <v>571</v>
      </c>
      <c r="G2066" s="140">
        <v>10104040</v>
      </c>
      <c r="I2066" s="14">
        <v>1410000</v>
      </c>
    </row>
    <row r="2067" spans="1:9" x14ac:dyDescent="0.2">
      <c r="F2067" s="12" t="s">
        <v>1430</v>
      </c>
    </row>
    <row r="2069" spans="1:9" x14ac:dyDescent="0.2">
      <c r="A2069" s="12" t="s">
        <v>569</v>
      </c>
      <c r="B2069" s="12" t="s">
        <v>1174</v>
      </c>
      <c r="C2069" s="13" t="s">
        <v>1429</v>
      </c>
      <c r="D2069" s="12" t="s">
        <v>109</v>
      </c>
      <c r="G2069" s="140">
        <v>19901030</v>
      </c>
      <c r="H2069" s="14">
        <v>150000</v>
      </c>
    </row>
    <row r="2070" spans="1:9" x14ac:dyDescent="0.2">
      <c r="E2070" s="12" t="s">
        <v>571</v>
      </c>
      <c r="G2070" s="140">
        <v>10104040</v>
      </c>
      <c r="I2070" s="14">
        <v>150000</v>
      </c>
    </row>
    <row r="2071" spans="1:9" x14ac:dyDescent="0.2">
      <c r="F2071" s="12" t="s">
        <v>1428</v>
      </c>
    </row>
    <row r="2073" spans="1:9" x14ac:dyDescent="0.2">
      <c r="A2073" s="12" t="s">
        <v>569</v>
      </c>
      <c r="B2073" s="12" t="s">
        <v>1174</v>
      </c>
      <c r="C2073" s="13" t="s">
        <v>1427</v>
      </c>
      <c r="D2073" s="12" t="s">
        <v>109</v>
      </c>
      <c r="G2073" s="140">
        <v>19901030</v>
      </c>
      <c r="H2073" s="14">
        <v>812500</v>
      </c>
    </row>
    <row r="2074" spans="1:9" x14ac:dyDescent="0.2">
      <c r="E2074" s="12" t="s">
        <v>571</v>
      </c>
      <c r="G2074" s="140">
        <v>10104040</v>
      </c>
      <c r="I2074" s="14">
        <v>812500</v>
      </c>
    </row>
    <row r="2075" spans="1:9" x14ac:dyDescent="0.2">
      <c r="F2075" s="12" t="s">
        <v>1426</v>
      </c>
    </row>
    <row r="2077" spans="1:9" x14ac:dyDescent="0.2">
      <c r="A2077" s="12" t="s">
        <v>569</v>
      </c>
      <c r="B2077" s="12" t="s">
        <v>1174</v>
      </c>
      <c r="C2077" s="13" t="s">
        <v>1425</v>
      </c>
      <c r="D2077" s="12" t="s">
        <v>109</v>
      </c>
      <c r="G2077" s="140">
        <v>19901030</v>
      </c>
      <c r="H2077" s="14">
        <v>210000</v>
      </c>
    </row>
    <row r="2078" spans="1:9" x14ac:dyDescent="0.2">
      <c r="E2078" s="12" t="s">
        <v>571</v>
      </c>
      <c r="G2078" s="140">
        <v>10104040</v>
      </c>
      <c r="I2078" s="14">
        <v>210000</v>
      </c>
    </row>
    <row r="2079" spans="1:9" x14ac:dyDescent="0.2">
      <c r="F2079" s="12" t="s">
        <v>1424</v>
      </c>
    </row>
    <row r="2081" spans="1:9" x14ac:dyDescent="0.2">
      <c r="A2081" s="12" t="s">
        <v>569</v>
      </c>
      <c r="B2081" s="12" t="s">
        <v>1174</v>
      </c>
      <c r="C2081" s="13" t="s">
        <v>1423</v>
      </c>
      <c r="D2081" s="12" t="s">
        <v>109</v>
      </c>
      <c r="G2081" s="140">
        <v>19901030</v>
      </c>
      <c r="H2081" s="14">
        <v>954000</v>
      </c>
    </row>
    <row r="2082" spans="1:9" x14ac:dyDescent="0.2">
      <c r="E2082" s="12" t="s">
        <v>571</v>
      </c>
      <c r="G2082" s="140">
        <v>10104040</v>
      </c>
      <c r="I2082" s="14">
        <v>954000</v>
      </c>
    </row>
    <row r="2083" spans="1:9" x14ac:dyDescent="0.2">
      <c r="F2083" s="12" t="s">
        <v>1422</v>
      </c>
    </row>
    <row r="2085" spans="1:9" x14ac:dyDescent="0.2">
      <c r="A2085" s="12" t="s">
        <v>569</v>
      </c>
      <c r="B2085" s="12" t="s">
        <v>1174</v>
      </c>
      <c r="C2085" s="13" t="s">
        <v>1421</v>
      </c>
      <c r="D2085" s="12" t="s">
        <v>109</v>
      </c>
      <c r="G2085" s="140">
        <v>19901030</v>
      </c>
      <c r="H2085" s="14">
        <v>192000</v>
      </c>
    </row>
    <row r="2086" spans="1:9" x14ac:dyDescent="0.2">
      <c r="E2086" s="12" t="s">
        <v>571</v>
      </c>
      <c r="G2086" s="140">
        <v>10104040</v>
      </c>
      <c r="I2086" s="14">
        <v>192000</v>
      </c>
    </row>
    <row r="2087" spans="1:9" x14ac:dyDescent="0.2">
      <c r="F2087" s="12" t="s">
        <v>1420</v>
      </c>
    </row>
    <row r="2089" spans="1:9" x14ac:dyDescent="0.2">
      <c r="A2089" s="12" t="s">
        <v>569</v>
      </c>
      <c r="B2089" s="12" t="s">
        <v>1174</v>
      </c>
      <c r="C2089" s="13" t="s">
        <v>1419</v>
      </c>
      <c r="D2089" s="12" t="s">
        <v>109</v>
      </c>
      <c r="G2089" s="140">
        <v>19901030</v>
      </c>
      <c r="H2089" s="14">
        <v>477000</v>
      </c>
    </row>
    <row r="2090" spans="1:9" x14ac:dyDescent="0.2">
      <c r="E2090" s="12" t="s">
        <v>571</v>
      </c>
      <c r="G2090" s="140">
        <v>10104040</v>
      </c>
      <c r="I2090" s="14">
        <v>477000</v>
      </c>
    </row>
    <row r="2091" spans="1:9" x14ac:dyDescent="0.2">
      <c r="F2091" s="12" t="s">
        <v>1418</v>
      </c>
    </row>
    <row r="2093" spans="1:9" x14ac:dyDescent="0.2">
      <c r="A2093" s="12" t="s">
        <v>569</v>
      </c>
      <c r="B2093" s="12" t="s">
        <v>1174</v>
      </c>
      <c r="C2093" s="13" t="s">
        <v>1417</v>
      </c>
      <c r="D2093" s="12" t="s">
        <v>109</v>
      </c>
      <c r="G2093" s="140">
        <v>19901030</v>
      </c>
      <c r="H2093" s="14">
        <v>2336000</v>
      </c>
    </row>
    <row r="2094" spans="1:9" x14ac:dyDescent="0.2">
      <c r="E2094" s="12" t="s">
        <v>571</v>
      </c>
      <c r="G2094" s="140">
        <v>10104040</v>
      </c>
      <c r="I2094" s="14">
        <v>2336000</v>
      </c>
    </row>
    <row r="2095" spans="1:9" x14ac:dyDescent="0.2">
      <c r="F2095" s="12" t="s">
        <v>1416</v>
      </c>
    </row>
    <row r="2097" spans="1:9" x14ac:dyDescent="0.2">
      <c r="A2097" s="12" t="s">
        <v>569</v>
      </c>
      <c r="B2097" s="12" t="s">
        <v>1174</v>
      </c>
      <c r="C2097" s="13" t="s">
        <v>1415</v>
      </c>
      <c r="D2097" s="12" t="s">
        <v>109</v>
      </c>
      <c r="G2097" s="140">
        <v>19901030</v>
      </c>
      <c r="H2097" s="14">
        <v>684000</v>
      </c>
    </row>
    <row r="2098" spans="1:9" x14ac:dyDescent="0.2">
      <c r="E2098" s="12" t="s">
        <v>571</v>
      </c>
      <c r="G2098" s="140">
        <v>10104040</v>
      </c>
      <c r="I2098" s="14">
        <v>684000</v>
      </c>
    </row>
    <row r="2099" spans="1:9" x14ac:dyDescent="0.2">
      <c r="F2099" s="12" t="s">
        <v>1414</v>
      </c>
    </row>
    <row r="2101" spans="1:9" x14ac:dyDescent="0.2">
      <c r="A2101" s="12" t="s">
        <v>569</v>
      </c>
      <c r="B2101" s="12" t="s">
        <v>1174</v>
      </c>
      <c r="C2101" s="13" t="s">
        <v>1413</v>
      </c>
      <c r="D2101" s="12" t="s">
        <v>109</v>
      </c>
      <c r="G2101" s="140">
        <v>19901030</v>
      </c>
      <c r="H2101" s="14">
        <v>696000</v>
      </c>
    </row>
    <row r="2102" spans="1:9" x14ac:dyDescent="0.2">
      <c r="E2102" s="12" t="s">
        <v>571</v>
      </c>
      <c r="G2102" s="140">
        <v>10104040</v>
      </c>
      <c r="I2102" s="14">
        <v>696000</v>
      </c>
    </row>
    <row r="2103" spans="1:9" x14ac:dyDescent="0.2">
      <c r="F2103" s="12" t="s">
        <v>1412</v>
      </c>
    </row>
    <row r="2105" spans="1:9" x14ac:dyDescent="0.2">
      <c r="A2105" s="12" t="s">
        <v>569</v>
      </c>
      <c r="B2105" s="12" t="s">
        <v>1174</v>
      </c>
      <c r="C2105" s="13" t="s">
        <v>1411</v>
      </c>
      <c r="D2105" s="12" t="s">
        <v>109</v>
      </c>
      <c r="G2105" s="140">
        <v>19901030</v>
      </c>
      <c r="H2105" s="14">
        <v>237000</v>
      </c>
    </row>
    <row r="2106" spans="1:9" x14ac:dyDescent="0.2">
      <c r="E2106" s="12" t="s">
        <v>571</v>
      </c>
      <c r="G2106" s="140">
        <v>10104040</v>
      </c>
      <c r="I2106" s="14">
        <v>237000</v>
      </c>
    </row>
    <row r="2107" spans="1:9" x14ac:dyDescent="0.2">
      <c r="F2107" s="12" t="s">
        <v>1410</v>
      </c>
    </row>
    <row r="2109" spans="1:9" x14ac:dyDescent="0.2">
      <c r="A2109" s="12" t="s">
        <v>569</v>
      </c>
      <c r="B2109" s="12" t="s">
        <v>1174</v>
      </c>
      <c r="C2109" s="13" t="s">
        <v>1409</v>
      </c>
      <c r="D2109" s="12" t="s">
        <v>109</v>
      </c>
      <c r="G2109" s="140">
        <v>19901030</v>
      </c>
      <c r="H2109" s="14">
        <v>696000</v>
      </c>
    </row>
    <row r="2110" spans="1:9" x14ac:dyDescent="0.2">
      <c r="E2110" s="12" t="s">
        <v>571</v>
      </c>
      <c r="G2110" s="140">
        <v>10104040</v>
      </c>
      <c r="I2110" s="14">
        <v>696000</v>
      </c>
    </row>
    <row r="2111" spans="1:9" x14ac:dyDescent="0.2">
      <c r="F2111" s="12" t="s">
        <v>1408</v>
      </c>
    </row>
    <row r="2113" spans="1:9" x14ac:dyDescent="0.2">
      <c r="A2113" s="12" t="s">
        <v>569</v>
      </c>
      <c r="B2113" s="12" t="s">
        <v>1174</v>
      </c>
      <c r="C2113" s="13" t="s">
        <v>1407</v>
      </c>
      <c r="D2113" s="12" t="s">
        <v>109</v>
      </c>
      <c r="G2113" s="140">
        <v>19901030</v>
      </c>
      <c r="H2113" s="14">
        <v>165000</v>
      </c>
    </row>
    <row r="2114" spans="1:9" x14ac:dyDescent="0.2">
      <c r="E2114" s="12" t="s">
        <v>571</v>
      </c>
      <c r="G2114" s="140">
        <v>10104040</v>
      </c>
      <c r="I2114" s="14">
        <v>165000</v>
      </c>
    </row>
    <row r="2115" spans="1:9" x14ac:dyDescent="0.2">
      <c r="F2115" s="12" t="s">
        <v>1406</v>
      </c>
    </row>
    <row r="2117" spans="1:9" x14ac:dyDescent="0.2">
      <c r="A2117" s="12" t="s">
        <v>569</v>
      </c>
      <c r="B2117" s="12" t="s">
        <v>1174</v>
      </c>
      <c r="C2117" s="13" t="s">
        <v>1405</v>
      </c>
      <c r="D2117" s="12" t="s">
        <v>109</v>
      </c>
      <c r="G2117" s="140">
        <v>19901030</v>
      </c>
      <c r="H2117" s="14">
        <v>18000</v>
      </c>
    </row>
    <row r="2118" spans="1:9" x14ac:dyDescent="0.2">
      <c r="E2118" s="12" t="s">
        <v>571</v>
      </c>
      <c r="G2118" s="140">
        <v>10104040</v>
      </c>
      <c r="I2118" s="14">
        <v>18000</v>
      </c>
    </row>
    <row r="2119" spans="1:9" x14ac:dyDescent="0.2">
      <c r="F2119" s="12" t="s">
        <v>1404</v>
      </c>
    </row>
    <row r="2121" spans="1:9" x14ac:dyDescent="0.2">
      <c r="A2121" s="12" t="s">
        <v>569</v>
      </c>
      <c r="B2121" s="12" t="s">
        <v>1174</v>
      </c>
      <c r="C2121" s="13" t="s">
        <v>1403</v>
      </c>
      <c r="D2121" s="12" t="s">
        <v>109</v>
      </c>
      <c r="G2121" s="140">
        <v>19901030</v>
      </c>
      <c r="H2121" s="14">
        <v>540000</v>
      </c>
    </row>
    <row r="2122" spans="1:9" x14ac:dyDescent="0.2">
      <c r="E2122" s="12" t="s">
        <v>571</v>
      </c>
      <c r="G2122" s="140">
        <v>10104040</v>
      </c>
      <c r="I2122" s="14">
        <v>540000</v>
      </c>
    </row>
    <row r="2123" spans="1:9" x14ac:dyDescent="0.2">
      <c r="F2123" s="12" t="s">
        <v>1402</v>
      </c>
    </row>
    <row r="2125" spans="1:9" x14ac:dyDescent="0.2">
      <c r="A2125" s="12" t="s">
        <v>569</v>
      </c>
      <c r="B2125" s="12" t="s">
        <v>1174</v>
      </c>
      <c r="C2125" s="13" t="s">
        <v>1401</v>
      </c>
      <c r="D2125" s="12" t="s">
        <v>109</v>
      </c>
      <c r="G2125" s="140">
        <v>19901030</v>
      </c>
      <c r="H2125" s="14">
        <v>36000</v>
      </c>
    </row>
    <row r="2126" spans="1:9" x14ac:dyDescent="0.2">
      <c r="E2126" s="12" t="s">
        <v>571</v>
      </c>
      <c r="G2126" s="140">
        <v>10104040</v>
      </c>
      <c r="I2126" s="14">
        <v>36000</v>
      </c>
    </row>
    <row r="2127" spans="1:9" x14ac:dyDescent="0.2">
      <c r="F2127" s="12" t="s">
        <v>1400</v>
      </c>
    </row>
    <row r="2129" spans="1:9" x14ac:dyDescent="0.2">
      <c r="A2129" s="12" t="s">
        <v>569</v>
      </c>
      <c r="B2129" s="12" t="s">
        <v>1174</v>
      </c>
      <c r="C2129" s="13" t="s">
        <v>1399</v>
      </c>
      <c r="D2129" s="12" t="s">
        <v>109</v>
      </c>
      <c r="G2129" s="140">
        <v>19901030</v>
      </c>
      <c r="H2129" s="14">
        <v>30000</v>
      </c>
    </row>
    <row r="2130" spans="1:9" x14ac:dyDescent="0.2">
      <c r="E2130" s="12" t="s">
        <v>571</v>
      </c>
      <c r="G2130" s="140">
        <v>10104040</v>
      </c>
      <c r="I2130" s="14">
        <v>30000</v>
      </c>
    </row>
    <row r="2131" spans="1:9" x14ac:dyDescent="0.2">
      <c r="F2131" s="12" t="s">
        <v>1398</v>
      </c>
    </row>
    <row r="2133" spans="1:9" x14ac:dyDescent="0.2">
      <c r="A2133" s="12" t="s">
        <v>569</v>
      </c>
      <c r="B2133" s="12" t="s">
        <v>1174</v>
      </c>
      <c r="C2133" s="13" t="s">
        <v>1397</v>
      </c>
      <c r="D2133" s="12" t="s">
        <v>109</v>
      </c>
      <c r="G2133" s="140">
        <v>19901030</v>
      </c>
      <c r="H2133" s="14">
        <v>648000</v>
      </c>
    </row>
    <row r="2134" spans="1:9" x14ac:dyDescent="0.2">
      <c r="E2134" s="12" t="s">
        <v>571</v>
      </c>
      <c r="G2134" s="140">
        <v>10104040</v>
      </c>
      <c r="I2134" s="14">
        <v>648000</v>
      </c>
    </row>
    <row r="2135" spans="1:9" x14ac:dyDescent="0.2">
      <c r="F2135" s="12" t="s">
        <v>1396</v>
      </c>
    </row>
    <row r="2137" spans="1:9" x14ac:dyDescent="0.2">
      <c r="A2137" s="12" t="s">
        <v>569</v>
      </c>
      <c r="B2137" s="12" t="s">
        <v>1174</v>
      </c>
      <c r="C2137" s="13" t="s">
        <v>1395</v>
      </c>
      <c r="D2137" s="12" t="s">
        <v>109</v>
      </c>
      <c r="G2137" s="140">
        <v>19901030</v>
      </c>
      <c r="H2137" s="14">
        <v>918000</v>
      </c>
    </row>
    <row r="2138" spans="1:9" x14ac:dyDescent="0.2">
      <c r="E2138" s="12" t="s">
        <v>571</v>
      </c>
      <c r="G2138" s="140">
        <v>10104040</v>
      </c>
      <c r="I2138" s="14">
        <v>918000</v>
      </c>
    </row>
    <row r="2139" spans="1:9" x14ac:dyDescent="0.2">
      <c r="F2139" s="12" t="s">
        <v>1394</v>
      </c>
    </row>
    <row r="2141" spans="1:9" x14ac:dyDescent="0.2">
      <c r="A2141" s="12" t="s">
        <v>569</v>
      </c>
      <c r="B2141" s="12" t="s">
        <v>1174</v>
      </c>
      <c r="C2141" s="13" t="s">
        <v>1393</v>
      </c>
      <c r="D2141" s="12" t="s">
        <v>109</v>
      </c>
      <c r="G2141" s="140">
        <v>19901030</v>
      </c>
      <c r="H2141" s="14">
        <v>15000</v>
      </c>
    </row>
    <row r="2142" spans="1:9" x14ac:dyDescent="0.2">
      <c r="E2142" s="12" t="s">
        <v>571</v>
      </c>
      <c r="G2142" s="140">
        <v>10104040</v>
      </c>
      <c r="I2142" s="14">
        <v>15000</v>
      </c>
    </row>
    <row r="2143" spans="1:9" x14ac:dyDescent="0.2">
      <c r="F2143" s="12" t="s">
        <v>1392</v>
      </c>
    </row>
    <row r="2145" spans="1:9" x14ac:dyDescent="0.2">
      <c r="A2145" s="12" t="s">
        <v>569</v>
      </c>
      <c r="B2145" s="12" t="s">
        <v>1174</v>
      </c>
      <c r="C2145" s="13" t="s">
        <v>1391</v>
      </c>
      <c r="D2145" s="12" t="s">
        <v>109</v>
      </c>
      <c r="G2145" s="140">
        <v>19901030</v>
      </c>
      <c r="H2145" s="14">
        <v>918000</v>
      </c>
    </row>
    <row r="2146" spans="1:9" x14ac:dyDescent="0.2">
      <c r="E2146" s="12" t="s">
        <v>571</v>
      </c>
      <c r="G2146" s="140">
        <v>10104040</v>
      </c>
      <c r="I2146" s="14">
        <v>918000</v>
      </c>
    </row>
    <row r="2147" spans="1:9" x14ac:dyDescent="0.2">
      <c r="F2147" s="12" t="s">
        <v>1390</v>
      </c>
    </row>
    <row r="2149" spans="1:9" x14ac:dyDescent="0.2">
      <c r="A2149" s="12" t="s">
        <v>569</v>
      </c>
      <c r="B2149" s="12" t="s">
        <v>1174</v>
      </c>
      <c r="C2149" s="13" t="s">
        <v>1389</v>
      </c>
      <c r="D2149" s="12" t="s">
        <v>109</v>
      </c>
      <c r="G2149" s="140">
        <v>19901030</v>
      </c>
      <c r="H2149" s="14">
        <v>432000</v>
      </c>
    </row>
    <row r="2150" spans="1:9" x14ac:dyDescent="0.2">
      <c r="E2150" s="12" t="s">
        <v>571</v>
      </c>
      <c r="G2150" s="140">
        <v>10104040</v>
      </c>
      <c r="I2150" s="14">
        <v>432000</v>
      </c>
    </row>
    <row r="2151" spans="1:9" x14ac:dyDescent="0.2">
      <c r="F2151" s="12" t="s">
        <v>1388</v>
      </c>
    </row>
    <row r="2153" spans="1:9" x14ac:dyDescent="0.2">
      <c r="A2153" s="12" t="s">
        <v>569</v>
      </c>
      <c r="B2153" s="12" t="s">
        <v>1174</v>
      </c>
      <c r="C2153" s="13" t="s">
        <v>1387</v>
      </c>
      <c r="D2153" s="12" t="s">
        <v>109</v>
      </c>
      <c r="G2153" s="140">
        <v>19901030</v>
      </c>
      <c r="H2153" s="14">
        <v>648000</v>
      </c>
    </row>
    <row r="2154" spans="1:9" x14ac:dyDescent="0.2">
      <c r="E2154" s="12" t="s">
        <v>571</v>
      </c>
      <c r="G2154" s="140">
        <v>10104040</v>
      </c>
      <c r="I2154" s="14">
        <v>648000</v>
      </c>
    </row>
    <row r="2155" spans="1:9" x14ac:dyDescent="0.2">
      <c r="F2155" s="12" t="s">
        <v>1386</v>
      </c>
    </row>
    <row r="2157" spans="1:9" x14ac:dyDescent="0.2">
      <c r="A2157" s="12" t="s">
        <v>569</v>
      </c>
      <c r="B2157" s="12" t="s">
        <v>1174</v>
      </c>
      <c r="C2157" s="13" t="s">
        <v>1385</v>
      </c>
      <c r="D2157" s="12" t="s">
        <v>109</v>
      </c>
      <c r="G2157" s="140">
        <v>19901030</v>
      </c>
      <c r="H2157" s="14">
        <v>540000</v>
      </c>
    </row>
    <row r="2158" spans="1:9" x14ac:dyDescent="0.2">
      <c r="E2158" s="12" t="s">
        <v>571</v>
      </c>
      <c r="G2158" s="140">
        <v>10104040</v>
      </c>
      <c r="I2158" s="14">
        <v>540000</v>
      </c>
    </row>
    <row r="2159" spans="1:9" x14ac:dyDescent="0.2">
      <c r="F2159" s="12" t="s">
        <v>1384</v>
      </c>
    </row>
    <row r="2161" spans="1:9" x14ac:dyDescent="0.2">
      <c r="A2161" s="12" t="s">
        <v>569</v>
      </c>
      <c r="B2161" s="12" t="s">
        <v>1174</v>
      </c>
      <c r="C2161" s="13" t="s">
        <v>1383</v>
      </c>
      <c r="D2161" s="12" t="s">
        <v>109</v>
      </c>
      <c r="G2161" s="140">
        <v>19901030</v>
      </c>
      <c r="H2161" s="14">
        <v>336000</v>
      </c>
    </row>
    <row r="2162" spans="1:9" x14ac:dyDescent="0.2">
      <c r="E2162" s="12" t="s">
        <v>571</v>
      </c>
      <c r="G2162" s="140">
        <v>10104040</v>
      </c>
      <c r="I2162" s="14">
        <v>336000</v>
      </c>
    </row>
    <row r="2163" spans="1:9" x14ac:dyDescent="0.2">
      <c r="F2163" s="12" t="s">
        <v>1382</v>
      </c>
    </row>
    <row r="2165" spans="1:9" x14ac:dyDescent="0.2">
      <c r="A2165" s="12" t="s">
        <v>569</v>
      </c>
      <c r="B2165" s="12" t="s">
        <v>1174</v>
      </c>
      <c r="C2165" s="13" t="s">
        <v>1381</v>
      </c>
      <c r="D2165" s="12" t="s">
        <v>109</v>
      </c>
      <c r="G2165" s="140">
        <v>19901030</v>
      </c>
      <c r="H2165" s="14">
        <v>918000</v>
      </c>
    </row>
    <row r="2166" spans="1:9" x14ac:dyDescent="0.2">
      <c r="E2166" s="12" t="s">
        <v>571</v>
      </c>
      <c r="G2166" s="140">
        <v>10104040</v>
      </c>
      <c r="I2166" s="14">
        <v>918000</v>
      </c>
    </row>
    <row r="2167" spans="1:9" x14ac:dyDescent="0.2">
      <c r="F2167" s="12" t="s">
        <v>1380</v>
      </c>
    </row>
    <row r="2169" spans="1:9" x14ac:dyDescent="0.2">
      <c r="A2169" s="12" t="s">
        <v>569</v>
      </c>
      <c r="B2169" s="12" t="s">
        <v>1174</v>
      </c>
      <c r="C2169" s="13" t="s">
        <v>1379</v>
      </c>
      <c r="D2169" s="12" t="s">
        <v>109</v>
      </c>
      <c r="G2169" s="140">
        <v>19901030</v>
      </c>
      <c r="H2169" s="14">
        <v>540000</v>
      </c>
    </row>
    <row r="2170" spans="1:9" x14ac:dyDescent="0.2">
      <c r="E2170" s="12" t="s">
        <v>571</v>
      </c>
      <c r="G2170" s="140">
        <v>10104040</v>
      </c>
      <c r="I2170" s="14">
        <v>540000</v>
      </c>
    </row>
    <row r="2171" spans="1:9" x14ac:dyDescent="0.2">
      <c r="F2171" s="12" t="s">
        <v>1378</v>
      </c>
    </row>
    <row r="2173" spans="1:9" x14ac:dyDescent="0.2">
      <c r="A2173" s="12" t="s">
        <v>569</v>
      </c>
      <c r="B2173" s="12" t="s">
        <v>1174</v>
      </c>
      <c r="C2173" s="13" t="s">
        <v>1377</v>
      </c>
      <c r="D2173" s="12" t="s">
        <v>109</v>
      </c>
      <c r="G2173" s="140">
        <v>19901030</v>
      </c>
      <c r="H2173" s="14">
        <v>540000</v>
      </c>
    </row>
    <row r="2174" spans="1:9" x14ac:dyDescent="0.2">
      <c r="E2174" s="12" t="s">
        <v>571</v>
      </c>
      <c r="G2174" s="140">
        <v>10104040</v>
      </c>
      <c r="I2174" s="14">
        <v>540000</v>
      </c>
    </row>
    <row r="2175" spans="1:9" x14ac:dyDescent="0.2">
      <c r="F2175" s="12" t="s">
        <v>1376</v>
      </c>
    </row>
    <row r="2177" spans="1:9" x14ac:dyDescent="0.2">
      <c r="A2177" s="12" t="s">
        <v>569</v>
      </c>
      <c r="B2177" s="12" t="s">
        <v>1174</v>
      </c>
      <c r="C2177" s="13" t="s">
        <v>1375</v>
      </c>
      <c r="D2177" s="12" t="s">
        <v>109</v>
      </c>
      <c r="G2177" s="140">
        <v>19901030</v>
      </c>
      <c r="H2177" s="14">
        <v>648000</v>
      </c>
    </row>
    <row r="2178" spans="1:9" x14ac:dyDescent="0.2">
      <c r="E2178" s="12" t="s">
        <v>571</v>
      </c>
      <c r="G2178" s="140">
        <v>10104040</v>
      </c>
      <c r="I2178" s="14">
        <v>648000</v>
      </c>
    </row>
    <row r="2179" spans="1:9" x14ac:dyDescent="0.2">
      <c r="F2179" s="12" t="s">
        <v>1374</v>
      </c>
    </row>
    <row r="2181" spans="1:9" x14ac:dyDescent="0.2">
      <c r="A2181" s="12" t="s">
        <v>569</v>
      </c>
      <c r="B2181" s="12" t="s">
        <v>1174</v>
      </c>
      <c r="C2181" s="13" t="s">
        <v>1373</v>
      </c>
      <c r="D2181" s="12" t="s">
        <v>109</v>
      </c>
      <c r="G2181" s="140">
        <v>19901030</v>
      </c>
      <c r="H2181" s="14">
        <v>540000</v>
      </c>
    </row>
    <row r="2182" spans="1:9" x14ac:dyDescent="0.2">
      <c r="E2182" s="12" t="s">
        <v>571</v>
      </c>
      <c r="G2182" s="140">
        <v>10104040</v>
      </c>
      <c r="I2182" s="14">
        <v>540000</v>
      </c>
    </row>
    <row r="2183" spans="1:9" x14ac:dyDescent="0.2">
      <c r="F2183" s="12" t="s">
        <v>1372</v>
      </c>
    </row>
    <row r="2185" spans="1:9" x14ac:dyDescent="0.2">
      <c r="A2185" s="12" t="s">
        <v>569</v>
      </c>
      <c r="B2185" s="12" t="s">
        <v>1174</v>
      </c>
      <c r="C2185" s="13" t="s">
        <v>1371</v>
      </c>
      <c r="D2185" s="12" t="s">
        <v>109</v>
      </c>
      <c r="G2185" s="140">
        <v>19901030</v>
      </c>
      <c r="H2185" s="14">
        <v>189000</v>
      </c>
    </row>
    <row r="2186" spans="1:9" x14ac:dyDescent="0.2">
      <c r="E2186" s="12" t="s">
        <v>571</v>
      </c>
      <c r="G2186" s="140">
        <v>10104040</v>
      </c>
      <c r="I2186" s="14">
        <v>189000</v>
      </c>
    </row>
    <row r="2187" spans="1:9" x14ac:dyDescent="0.2">
      <c r="F2187" s="12" t="s">
        <v>1370</v>
      </c>
    </row>
    <row r="2189" spans="1:9" x14ac:dyDescent="0.2">
      <c r="A2189" s="12" t="s">
        <v>569</v>
      </c>
      <c r="B2189" s="12" t="s">
        <v>1174</v>
      </c>
      <c r="C2189" s="13" t="s">
        <v>1369</v>
      </c>
      <c r="D2189" s="12" t="s">
        <v>109</v>
      </c>
      <c r="G2189" s="140">
        <v>19901030</v>
      </c>
      <c r="H2189" s="14">
        <v>120000</v>
      </c>
    </row>
    <row r="2190" spans="1:9" x14ac:dyDescent="0.2">
      <c r="E2190" s="12" t="s">
        <v>571</v>
      </c>
      <c r="G2190" s="140">
        <v>10104040</v>
      </c>
      <c r="I2190" s="14">
        <v>120000</v>
      </c>
    </row>
    <row r="2191" spans="1:9" x14ac:dyDescent="0.2">
      <c r="F2191" s="12" t="s">
        <v>1368</v>
      </c>
    </row>
    <row r="2193" spans="1:9" x14ac:dyDescent="0.2">
      <c r="A2193" s="12" t="s">
        <v>569</v>
      </c>
      <c r="B2193" s="12" t="s">
        <v>1174</v>
      </c>
      <c r="C2193" s="13" t="s">
        <v>1367</v>
      </c>
      <c r="D2193" s="12" t="s">
        <v>109</v>
      </c>
      <c r="G2193" s="140">
        <v>19901030</v>
      </c>
      <c r="H2193" s="14">
        <v>420000</v>
      </c>
    </row>
    <row r="2194" spans="1:9" x14ac:dyDescent="0.2">
      <c r="E2194" s="12" t="s">
        <v>571</v>
      </c>
      <c r="G2194" s="140">
        <v>10104040</v>
      </c>
      <c r="I2194" s="14">
        <v>420000</v>
      </c>
    </row>
    <row r="2195" spans="1:9" x14ac:dyDescent="0.2">
      <c r="F2195" s="12" t="s">
        <v>1366</v>
      </c>
    </row>
    <row r="2197" spans="1:9" x14ac:dyDescent="0.2">
      <c r="A2197" s="12" t="s">
        <v>569</v>
      </c>
      <c r="B2197" s="12" t="s">
        <v>1174</v>
      </c>
      <c r="C2197" s="13" t="s">
        <v>1365</v>
      </c>
      <c r="D2197" s="12" t="s">
        <v>109</v>
      </c>
      <c r="G2197" s="140">
        <v>19901030</v>
      </c>
      <c r="H2197" s="14">
        <v>30000</v>
      </c>
    </row>
    <row r="2198" spans="1:9" x14ac:dyDescent="0.2">
      <c r="E2198" s="12" t="s">
        <v>571</v>
      </c>
      <c r="G2198" s="140">
        <v>10104040</v>
      </c>
      <c r="I2198" s="14">
        <v>30000</v>
      </c>
    </row>
    <row r="2199" spans="1:9" x14ac:dyDescent="0.2">
      <c r="F2199" s="12" t="s">
        <v>1364</v>
      </c>
    </row>
    <row r="2201" spans="1:9" x14ac:dyDescent="0.2">
      <c r="A2201" s="12" t="s">
        <v>569</v>
      </c>
      <c r="B2201" s="12" t="s">
        <v>1174</v>
      </c>
      <c r="C2201" s="13" t="s">
        <v>1363</v>
      </c>
      <c r="D2201" s="12" t="s">
        <v>109</v>
      </c>
      <c r="G2201" s="140">
        <v>19901030</v>
      </c>
      <c r="H2201" s="14">
        <v>558000</v>
      </c>
    </row>
    <row r="2202" spans="1:9" x14ac:dyDescent="0.2">
      <c r="E2202" s="12" t="s">
        <v>571</v>
      </c>
      <c r="G2202" s="140">
        <v>10104040</v>
      </c>
      <c r="I2202" s="14">
        <v>558000</v>
      </c>
    </row>
    <row r="2203" spans="1:9" x14ac:dyDescent="0.2">
      <c r="F2203" s="12" t="s">
        <v>1362</v>
      </c>
    </row>
    <row r="2205" spans="1:9" x14ac:dyDescent="0.2">
      <c r="A2205" s="12" t="s">
        <v>569</v>
      </c>
      <c r="B2205" s="12" t="s">
        <v>1174</v>
      </c>
      <c r="C2205" s="13" t="s">
        <v>1361</v>
      </c>
      <c r="D2205" s="12" t="s">
        <v>109</v>
      </c>
      <c r="G2205" s="140">
        <v>19901030</v>
      </c>
      <c r="H2205" s="14">
        <v>21000</v>
      </c>
    </row>
    <row r="2206" spans="1:9" x14ac:dyDescent="0.2">
      <c r="E2206" s="12" t="s">
        <v>571</v>
      </c>
      <c r="G2206" s="140">
        <v>10104040</v>
      </c>
      <c r="I2206" s="14">
        <v>21000</v>
      </c>
    </row>
    <row r="2207" spans="1:9" x14ac:dyDescent="0.2">
      <c r="F2207" s="12" t="s">
        <v>1360</v>
      </c>
    </row>
    <row r="2209" spans="1:9" x14ac:dyDescent="0.2">
      <c r="A2209" s="12" t="s">
        <v>569</v>
      </c>
      <c r="B2209" s="12" t="s">
        <v>1174</v>
      </c>
      <c r="C2209" s="13" t="s">
        <v>1359</v>
      </c>
      <c r="D2209" s="12" t="s">
        <v>109</v>
      </c>
      <c r="G2209" s="140">
        <v>19901030</v>
      </c>
      <c r="H2209" s="14">
        <v>918000</v>
      </c>
    </row>
    <row r="2210" spans="1:9" x14ac:dyDescent="0.2">
      <c r="E2210" s="12" t="s">
        <v>571</v>
      </c>
      <c r="G2210" s="140">
        <v>10104040</v>
      </c>
      <c r="I2210" s="14">
        <v>918000</v>
      </c>
    </row>
    <row r="2211" spans="1:9" x14ac:dyDescent="0.2">
      <c r="F2211" s="12" t="s">
        <v>1358</v>
      </c>
    </row>
    <row r="2213" spans="1:9" x14ac:dyDescent="0.2">
      <c r="A2213" s="12" t="s">
        <v>569</v>
      </c>
      <c r="B2213" s="12" t="s">
        <v>1174</v>
      </c>
      <c r="C2213" s="13" t="s">
        <v>1357</v>
      </c>
      <c r="D2213" s="12" t="s">
        <v>109</v>
      </c>
      <c r="G2213" s="140">
        <v>19901030</v>
      </c>
      <c r="H2213" s="14">
        <v>1530000</v>
      </c>
    </row>
    <row r="2214" spans="1:9" x14ac:dyDescent="0.2">
      <c r="E2214" s="12" t="s">
        <v>571</v>
      </c>
      <c r="G2214" s="140">
        <v>10104040</v>
      </c>
      <c r="I2214" s="14">
        <v>1530000</v>
      </c>
    </row>
    <row r="2215" spans="1:9" x14ac:dyDescent="0.2">
      <c r="F2215" s="12" t="s">
        <v>1356</v>
      </c>
    </row>
    <row r="2217" spans="1:9" x14ac:dyDescent="0.2">
      <c r="A2217" s="12" t="s">
        <v>569</v>
      </c>
      <c r="B2217" s="12" t="s">
        <v>1174</v>
      </c>
      <c r="C2217" s="13" t="s">
        <v>1355</v>
      </c>
      <c r="D2217" s="12" t="s">
        <v>109</v>
      </c>
      <c r="G2217" s="140">
        <v>19901030</v>
      </c>
      <c r="H2217" s="14">
        <v>36000</v>
      </c>
    </row>
    <row r="2218" spans="1:9" x14ac:dyDescent="0.2">
      <c r="E2218" s="12" t="s">
        <v>571</v>
      </c>
      <c r="G2218" s="140">
        <v>10104040</v>
      </c>
      <c r="I2218" s="14">
        <v>36000</v>
      </c>
    </row>
    <row r="2219" spans="1:9" x14ac:dyDescent="0.2">
      <c r="F2219" s="12" t="s">
        <v>1354</v>
      </c>
    </row>
    <row r="2221" spans="1:9" x14ac:dyDescent="0.2">
      <c r="A2221" s="12" t="s">
        <v>569</v>
      </c>
      <c r="B2221" s="12" t="s">
        <v>1174</v>
      </c>
      <c r="C2221" s="13" t="s">
        <v>1353</v>
      </c>
      <c r="D2221" s="12" t="s">
        <v>109</v>
      </c>
      <c r="G2221" s="140">
        <v>19901030</v>
      </c>
      <c r="H2221" s="14">
        <v>219000</v>
      </c>
    </row>
    <row r="2222" spans="1:9" x14ac:dyDescent="0.2">
      <c r="E2222" s="12" t="s">
        <v>571</v>
      </c>
      <c r="G2222" s="140">
        <v>10104040</v>
      </c>
      <c r="I2222" s="14">
        <v>219000</v>
      </c>
    </row>
    <row r="2223" spans="1:9" x14ac:dyDescent="0.2">
      <c r="F2223" s="12" t="s">
        <v>1352</v>
      </c>
    </row>
    <row r="2225" spans="1:9" x14ac:dyDescent="0.2">
      <c r="A2225" s="12" t="s">
        <v>569</v>
      </c>
      <c r="B2225" s="12" t="s">
        <v>1174</v>
      </c>
      <c r="C2225" s="13" t="s">
        <v>1351</v>
      </c>
      <c r="D2225" s="12" t="s">
        <v>109</v>
      </c>
      <c r="G2225" s="140">
        <v>19901030</v>
      </c>
      <c r="H2225" s="14">
        <v>282000</v>
      </c>
    </row>
    <row r="2226" spans="1:9" x14ac:dyDescent="0.2">
      <c r="E2226" s="12" t="s">
        <v>571</v>
      </c>
      <c r="G2226" s="140">
        <v>10104040</v>
      </c>
      <c r="I2226" s="14">
        <v>282000</v>
      </c>
    </row>
    <row r="2227" spans="1:9" x14ac:dyDescent="0.2">
      <c r="F2227" s="12" t="s">
        <v>1350</v>
      </c>
    </row>
    <row r="2229" spans="1:9" x14ac:dyDescent="0.2">
      <c r="A2229" s="12" t="s">
        <v>569</v>
      </c>
      <c r="B2229" s="12" t="s">
        <v>1174</v>
      </c>
      <c r="C2229" s="13" t="s">
        <v>1349</v>
      </c>
      <c r="D2229" s="12" t="s">
        <v>109</v>
      </c>
      <c r="G2229" s="140">
        <v>19901030</v>
      </c>
      <c r="H2229" s="14">
        <v>339000</v>
      </c>
    </row>
    <row r="2230" spans="1:9" x14ac:dyDescent="0.2">
      <c r="E2230" s="12" t="s">
        <v>571</v>
      </c>
      <c r="G2230" s="140">
        <v>10104040</v>
      </c>
      <c r="I2230" s="14">
        <v>339000</v>
      </c>
    </row>
    <row r="2231" spans="1:9" x14ac:dyDescent="0.2">
      <c r="F2231" s="12" t="s">
        <v>1348</v>
      </c>
    </row>
    <row r="2233" spans="1:9" x14ac:dyDescent="0.2">
      <c r="A2233" s="12" t="s">
        <v>569</v>
      </c>
      <c r="B2233" s="12" t="s">
        <v>1174</v>
      </c>
      <c r="C2233" s="13" t="s">
        <v>1347</v>
      </c>
      <c r="D2233" s="12" t="s">
        <v>109</v>
      </c>
      <c r="G2233" s="140">
        <v>19901030</v>
      </c>
      <c r="H2233" s="14">
        <v>441000</v>
      </c>
    </row>
    <row r="2234" spans="1:9" x14ac:dyDescent="0.2">
      <c r="E2234" s="12" t="s">
        <v>571</v>
      </c>
      <c r="G2234" s="140">
        <v>10104040</v>
      </c>
      <c r="I2234" s="14">
        <v>441000</v>
      </c>
    </row>
    <row r="2235" spans="1:9" x14ac:dyDescent="0.2">
      <c r="F2235" s="12" t="s">
        <v>1346</v>
      </c>
    </row>
    <row r="2237" spans="1:9" x14ac:dyDescent="0.2">
      <c r="A2237" s="12" t="s">
        <v>569</v>
      </c>
      <c r="B2237" s="12" t="s">
        <v>1174</v>
      </c>
      <c r="C2237" s="13" t="s">
        <v>1345</v>
      </c>
      <c r="D2237" s="12" t="s">
        <v>109</v>
      </c>
      <c r="G2237" s="140">
        <v>19901030</v>
      </c>
      <c r="H2237" s="14">
        <v>372000</v>
      </c>
    </row>
    <row r="2238" spans="1:9" x14ac:dyDescent="0.2">
      <c r="E2238" s="12" t="s">
        <v>571</v>
      </c>
      <c r="G2238" s="140">
        <v>10104040</v>
      </c>
      <c r="I2238" s="14">
        <v>372000</v>
      </c>
    </row>
    <row r="2239" spans="1:9" x14ac:dyDescent="0.2">
      <c r="F2239" s="12" t="s">
        <v>1344</v>
      </c>
    </row>
    <row r="2241" spans="1:9" x14ac:dyDescent="0.2">
      <c r="A2241" s="12" t="s">
        <v>569</v>
      </c>
      <c r="B2241" s="12" t="s">
        <v>1174</v>
      </c>
      <c r="C2241" s="13" t="s">
        <v>1343</v>
      </c>
      <c r="D2241" s="12" t="s">
        <v>109</v>
      </c>
      <c r="G2241" s="140">
        <v>19901030</v>
      </c>
      <c r="H2241" s="14">
        <v>354000</v>
      </c>
    </row>
    <row r="2242" spans="1:9" x14ac:dyDescent="0.2">
      <c r="E2242" s="12" t="s">
        <v>571</v>
      </c>
      <c r="G2242" s="140">
        <v>10104040</v>
      </c>
      <c r="I2242" s="14">
        <v>354000</v>
      </c>
    </row>
    <row r="2243" spans="1:9" x14ac:dyDescent="0.2">
      <c r="F2243" s="12" t="s">
        <v>1342</v>
      </c>
    </row>
    <row r="2245" spans="1:9" x14ac:dyDescent="0.2">
      <c r="A2245" s="12" t="s">
        <v>569</v>
      </c>
      <c r="B2245" s="12" t="s">
        <v>1174</v>
      </c>
      <c r="C2245" s="13" t="s">
        <v>1341</v>
      </c>
      <c r="D2245" s="12" t="s">
        <v>109</v>
      </c>
      <c r="G2245" s="140">
        <v>19901030</v>
      </c>
      <c r="H2245" s="14">
        <v>540000</v>
      </c>
    </row>
    <row r="2246" spans="1:9" x14ac:dyDescent="0.2">
      <c r="E2246" s="12" t="s">
        <v>571</v>
      </c>
      <c r="G2246" s="140">
        <v>10104040</v>
      </c>
      <c r="I2246" s="14">
        <v>540000</v>
      </c>
    </row>
    <row r="2247" spans="1:9" x14ac:dyDescent="0.2">
      <c r="F2247" s="12" t="s">
        <v>1340</v>
      </c>
    </row>
    <row r="2249" spans="1:9" x14ac:dyDescent="0.2">
      <c r="A2249" s="12" t="s">
        <v>569</v>
      </c>
      <c r="B2249" s="12" t="s">
        <v>1174</v>
      </c>
      <c r="C2249" s="13" t="s">
        <v>1339</v>
      </c>
      <c r="D2249" s="12" t="s">
        <v>109</v>
      </c>
      <c r="G2249" s="140">
        <v>19901030</v>
      </c>
      <c r="H2249" s="14">
        <v>390000</v>
      </c>
    </row>
    <row r="2250" spans="1:9" x14ac:dyDescent="0.2">
      <c r="E2250" s="12" t="s">
        <v>571</v>
      </c>
      <c r="G2250" s="140">
        <v>10104040</v>
      </c>
      <c r="I2250" s="14">
        <v>390000</v>
      </c>
    </row>
    <row r="2251" spans="1:9" x14ac:dyDescent="0.2">
      <c r="F2251" s="12" t="s">
        <v>1338</v>
      </c>
    </row>
    <row r="2253" spans="1:9" x14ac:dyDescent="0.2">
      <c r="A2253" s="12" t="s">
        <v>569</v>
      </c>
      <c r="B2253" s="12" t="s">
        <v>1174</v>
      </c>
      <c r="C2253" s="13" t="s">
        <v>1337</v>
      </c>
      <c r="D2253" s="12" t="s">
        <v>109</v>
      </c>
      <c r="G2253" s="140">
        <v>19901030</v>
      </c>
      <c r="H2253" s="14">
        <v>60000</v>
      </c>
    </row>
    <row r="2254" spans="1:9" x14ac:dyDescent="0.2">
      <c r="E2254" s="12" t="s">
        <v>571</v>
      </c>
      <c r="G2254" s="140">
        <v>10104040</v>
      </c>
      <c r="I2254" s="14">
        <v>60000</v>
      </c>
    </row>
    <row r="2255" spans="1:9" x14ac:dyDescent="0.2">
      <c r="F2255" s="12" t="s">
        <v>1336</v>
      </c>
    </row>
    <row r="2257" spans="1:9" x14ac:dyDescent="0.2">
      <c r="A2257" s="12" t="s">
        <v>569</v>
      </c>
      <c r="B2257" s="12" t="s">
        <v>1174</v>
      </c>
      <c r="C2257" s="13" t="s">
        <v>1335</v>
      </c>
      <c r="D2257" s="12" t="s">
        <v>109</v>
      </c>
      <c r="G2257" s="140">
        <v>19901030</v>
      </c>
      <c r="H2257" s="14">
        <v>540000</v>
      </c>
    </row>
    <row r="2258" spans="1:9" x14ac:dyDescent="0.2">
      <c r="E2258" s="12" t="s">
        <v>571</v>
      </c>
      <c r="G2258" s="140">
        <v>10104040</v>
      </c>
      <c r="I2258" s="14">
        <v>540000</v>
      </c>
    </row>
    <row r="2259" spans="1:9" x14ac:dyDescent="0.2">
      <c r="F2259" s="12" t="s">
        <v>1334</v>
      </c>
    </row>
    <row r="2261" spans="1:9" x14ac:dyDescent="0.2">
      <c r="A2261" s="12" t="s">
        <v>569</v>
      </c>
      <c r="B2261" s="12" t="s">
        <v>1174</v>
      </c>
      <c r="C2261" s="13" t="s">
        <v>1333</v>
      </c>
      <c r="D2261" s="12" t="s">
        <v>109</v>
      </c>
      <c r="G2261" s="140">
        <v>19901030</v>
      </c>
      <c r="H2261" s="14">
        <v>540000</v>
      </c>
    </row>
    <row r="2262" spans="1:9" x14ac:dyDescent="0.2">
      <c r="E2262" s="12" t="s">
        <v>571</v>
      </c>
      <c r="G2262" s="140">
        <v>10104040</v>
      </c>
      <c r="I2262" s="14">
        <v>540000</v>
      </c>
    </row>
    <row r="2263" spans="1:9" x14ac:dyDescent="0.2">
      <c r="F2263" s="12" t="s">
        <v>1332</v>
      </c>
    </row>
    <row r="2265" spans="1:9" x14ac:dyDescent="0.2">
      <c r="A2265" s="12" t="s">
        <v>569</v>
      </c>
      <c r="B2265" s="12" t="s">
        <v>1174</v>
      </c>
      <c r="C2265" s="13" t="s">
        <v>1331</v>
      </c>
      <c r="D2265" s="12" t="s">
        <v>109</v>
      </c>
      <c r="G2265" s="140">
        <v>19901030</v>
      </c>
      <c r="H2265" s="14">
        <v>918000</v>
      </c>
    </row>
    <row r="2266" spans="1:9" x14ac:dyDescent="0.2">
      <c r="E2266" s="12" t="s">
        <v>571</v>
      </c>
      <c r="G2266" s="140">
        <v>10104040</v>
      </c>
      <c r="I2266" s="14">
        <v>918000</v>
      </c>
    </row>
    <row r="2267" spans="1:9" x14ac:dyDescent="0.2">
      <c r="F2267" s="12" t="s">
        <v>1330</v>
      </c>
    </row>
    <row r="2269" spans="1:9" x14ac:dyDescent="0.2">
      <c r="A2269" s="12" t="s">
        <v>569</v>
      </c>
      <c r="B2269" s="12" t="s">
        <v>1174</v>
      </c>
      <c r="C2269" s="13" t="s">
        <v>1329</v>
      </c>
      <c r="D2269" s="12" t="s">
        <v>109</v>
      </c>
      <c r="G2269" s="140">
        <v>19901030</v>
      </c>
      <c r="H2269" s="14">
        <v>189000</v>
      </c>
    </row>
    <row r="2270" spans="1:9" x14ac:dyDescent="0.2">
      <c r="E2270" s="12" t="s">
        <v>571</v>
      </c>
      <c r="G2270" s="140">
        <v>10104040</v>
      </c>
      <c r="I2270" s="14">
        <v>189000</v>
      </c>
    </row>
    <row r="2271" spans="1:9" x14ac:dyDescent="0.2">
      <c r="F2271" s="12" t="s">
        <v>1328</v>
      </c>
    </row>
    <row r="2273" spans="1:9" x14ac:dyDescent="0.2">
      <c r="A2273" s="12" t="s">
        <v>569</v>
      </c>
      <c r="B2273" s="12" t="s">
        <v>1174</v>
      </c>
      <c r="C2273" s="13" t="s">
        <v>1327</v>
      </c>
      <c r="D2273" s="12" t="s">
        <v>109</v>
      </c>
      <c r="G2273" s="140">
        <v>19901030</v>
      </c>
      <c r="H2273" s="14">
        <v>648000</v>
      </c>
    </row>
    <row r="2274" spans="1:9" x14ac:dyDescent="0.2">
      <c r="E2274" s="12" t="s">
        <v>571</v>
      </c>
      <c r="G2274" s="140">
        <v>10104040</v>
      </c>
      <c r="I2274" s="14">
        <v>648000</v>
      </c>
    </row>
    <row r="2275" spans="1:9" x14ac:dyDescent="0.2">
      <c r="F2275" s="12" t="s">
        <v>1326</v>
      </c>
    </row>
    <row r="2277" spans="1:9" x14ac:dyDescent="0.2">
      <c r="A2277" s="12" t="s">
        <v>569</v>
      </c>
      <c r="B2277" s="12" t="s">
        <v>1174</v>
      </c>
      <c r="C2277" s="13" t="s">
        <v>1325</v>
      </c>
      <c r="D2277" s="12" t="s">
        <v>109</v>
      </c>
      <c r="G2277" s="140">
        <v>19901030</v>
      </c>
      <c r="H2277" s="14">
        <v>300000</v>
      </c>
    </row>
    <row r="2278" spans="1:9" x14ac:dyDescent="0.2">
      <c r="E2278" s="12" t="s">
        <v>571</v>
      </c>
      <c r="G2278" s="140">
        <v>10104040</v>
      </c>
      <c r="I2278" s="14">
        <v>300000</v>
      </c>
    </row>
    <row r="2279" spans="1:9" x14ac:dyDescent="0.2">
      <c r="F2279" s="12" t="s">
        <v>1324</v>
      </c>
    </row>
    <row r="2281" spans="1:9" x14ac:dyDescent="0.2">
      <c r="A2281" s="12" t="s">
        <v>569</v>
      </c>
      <c r="B2281" s="12" t="s">
        <v>1174</v>
      </c>
      <c r="C2281" s="13" t="s">
        <v>1323</v>
      </c>
      <c r="D2281" s="12" t="s">
        <v>109</v>
      </c>
      <c r="G2281" s="140">
        <v>19901030</v>
      </c>
      <c r="H2281" s="14">
        <v>600000</v>
      </c>
    </row>
    <row r="2282" spans="1:9" x14ac:dyDescent="0.2">
      <c r="E2282" s="12" t="s">
        <v>571</v>
      </c>
      <c r="G2282" s="140">
        <v>10104040</v>
      </c>
      <c r="I2282" s="14">
        <v>600000</v>
      </c>
    </row>
    <row r="2283" spans="1:9" x14ac:dyDescent="0.2">
      <c r="F2283" s="12" t="s">
        <v>1322</v>
      </c>
    </row>
    <row r="2285" spans="1:9" x14ac:dyDescent="0.2">
      <c r="A2285" s="12" t="s">
        <v>569</v>
      </c>
      <c r="B2285" s="12" t="s">
        <v>1174</v>
      </c>
      <c r="C2285" s="13" t="s">
        <v>1321</v>
      </c>
      <c r="D2285" s="12" t="s">
        <v>109</v>
      </c>
      <c r="G2285" s="140">
        <v>19901030</v>
      </c>
      <c r="H2285" s="14">
        <v>369000</v>
      </c>
    </row>
    <row r="2286" spans="1:9" x14ac:dyDescent="0.2">
      <c r="E2286" s="12" t="s">
        <v>571</v>
      </c>
      <c r="G2286" s="140">
        <v>10104040</v>
      </c>
      <c r="I2286" s="14">
        <v>369000</v>
      </c>
    </row>
    <row r="2287" spans="1:9" x14ac:dyDescent="0.2">
      <c r="F2287" s="12" t="s">
        <v>1320</v>
      </c>
    </row>
    <row r="2289" spans="1:9" x14ac:dyDescent="0.2">
      <c r="A2289" s="12" t="s">
        <v>569</v>
      </c>
      <c r="B2289" s="12" t="s">
        <v>1174</v>
      </c>
      <c r="C2289" s="13" t="s">
        <v>1319</v>
      </c>
      <c r="D2289" s="12" t="s">
        <v>109</v>
      </c>
      <c r="G2289" s="140">
        <v>19901030</v>
      </c>
      <c r="H2289" s="14">
        <v>300000</v>
      </c>
    </row>
    <row r="2290" spans="1:9" x14ac:dyDescent="0.2">
      <c r="E2290" s="12" t="s">
        <v>571</v>
      </c>
      <c r="G2290" s="140">
        <v>10104040</v>
      </c>
      <c r="I2290" s="14">
        <v>300000</v>
      </c>
    </row>
    <row r="2291" spans="1:9" x14ac:dyDescent="0.2">
      <c r="F2291" s="12" t="s">
        <v>1318</v>
      </c>
    </row>
    <row r="2293" spans="1:9" x14ac:dyDescent="0.2">
      <c r="A2293" s="12" t="s">
        <v>569</v>
      </c>
      <c r="B2293" s="12" t="s">
        <v>1174</v>
      </c>
      <c r="C2293" s="13" t="s">
        <v>1317</v>
      </c>
      <c r="D2293" s="12" t="s">
        <v>109</v>
      </c>
      <c r="G2293" s="140">
        <v>19901030</v>
      </c>
      <c r="H2293" s="14">
        <v>300000</v>
      </c>
    </row>
    <row r="2294" spans="1:9" x14ac:dyDescent="0.2">
      <c r="E2294" s="12" t="s">
        <v>571</v>
      </c>
      <c r="G2294" s="140">
        <v>10104040</v>
      </c>
      <c r="I2294" s="14">
        <v>300000</v>
      </c>
    </row>
    <row r="2295" spans="1:9" x14ac:dyDescent="0.2">
      <c r="F2295" s="12" t="s">
        <v>1316</v>
      </c>
    </row>
    <row r="2297" spans="1:9" x14ac:dyDescent="0.2">
      <c r="A2297" s="12" t="s">
        <v>569</v>
      </c>
      <c r="B2297" s="12" t="s">
        <v>1174</v>
      </c>
      <c r="C2297" s="13" t="s">
        <v>1315</v>
      </c>
      <c r="D2297" s="12" t="s">
        <v>109</v>
      </c>
      <c r="G2297" s="140">
        <v>19901030</v>
      </c>
      <c r="H2297" s="14">
        <v>498000</v>
      </c>
    </row>
    <row r="2298" spans="1:9" x14ac:dyDescent="0.2">
      <c r="E2298" s="12" t="s">
        <v>571</v>
      </c>
      <c r="G2298" s="140">
        <v>10104040</v>
      </c>
      <c r="I2298" s="14">
        <v>498000</v>
      </c>
    </row>
    <row r="2299" spans="1:9" x14ac:dyDescent="0.2">
      <c r="F2299" s="12" t="s">
        <v>1314</v>
      </c>
    </row>
    <row r="2301" spans="1:9" x14ac:dyDescent="0.2">
      <c r="A2301" s="12" t="s">
        <v>569</v>
      </c>
      <c r="B2301" s="12" t="s">
        <v>1174</v>
      </c>
      <c r="C2301" s="13" t="s">
        <v>1313</v>
      </c>
      <c r="D2301" s="12" t="s">
        <v>109</v>
      </c>
      <c r="G2301" s="140">
        <v>19901030</v>
      </c>
      <c r="H2301" s="14">
        <v>165000</v>
      </c>
    </row>
    <row r="2302" spans="1:9" x14ac:dyDescent="0.2">
      <c r="E2302" s="12" t="s">
        <v>571</v>
      </c>
      <c r="G2302" s="140">
        <v>10104040</v>
      </c>
      <c r="I2302" s="14">
        <v>165000</v>
      </c>
    </row>
    <row r="2303" spans="1:9" x14ac:dyDescent="0.2">
      <c r="F2303" s="12" t="s">
        <v>1312</v>
      </c>
    </row>
    <row r="2305" spans="1:9" x14ac:dyDescent="0.2">
      <c r="A2305" s="12" t="s">
        <v>569</v>
      </c>
      <c r="B2305" s="12" t="s">
        <v>1174</v>
      </c>
      <c r="C2305" s="13" t="s">
        <v>1311</v>
      </c>
      <c r="D2305" s="12" t="s">
        <v>109</v>
      </c>
      <c r="G2305" s="140">
        <v>19901030</v>
      </c>
      <c r="H2305" s="14">
        <v>150000</v>
      </c>
    </row>
    <row r="2306" spans="1:9" x14ac:dyDescent="0.2">
      <c r="E2306" s="12" t="s">
        <v>571</v>
      </c>
      <c r="G2306" s="140">
        <v>10104040</v>
      </c>
      <c r="I2306" s="14">
        <v>150000</v>
      </c>
    </row>
    <row r="2307" spans="1:9" x14ac:dyDescent="0.2">
      <c r="F2307" s="12" t="s">
        <v>1310</v>
      </c>
    </row>
    <row r="2309" spans="1:9" x14ac:dyDescent="0.2">
      <c r="A2309" s="12" t="s">
        <v>569</v>
      </c>
      <c r="B2309" s="12" t="s">
        <v>1174</v>
      </c>
      <c r="C2309" s="13" t="s">
        <v>1309</v>
      </c>
      <c r="D2309" s="12" t="s">
        <v>109</v>
      </c>
      <c r="G2309" s="140">
        <v>19901030</v>
      </c>
      <c r="H2309" s="14">
        <v>300000</v>
      </c>
    </row>
    <row r="2310" spans="1:9" x14ac:dyDescent="0.2">
      <c r="E2310" s="12" t="s">
        <v>571</v>
      </c>
      <c r="G2310" s="140">
        <v>10104040</v>
      </c>
      <c r="I2310" s="14">
        <v>300000</v>
      </c>
    </row>
    <row r="2311" spans="1:9" x14ac:dyDescent="0.2">
      <c r="F2311" s="12" t="s">
        <v>1308</v>
      </c>
    </row>
    <row r="2313" spans="1:9" x14ac:dyDescent="0.2">
      <c r="A2313" s="12" t="s">
        <v>569</v>
      </c>
      <c r="B2313" s="12" t="s">
        <v>1174</v>
      </c>
      <c r="C2313" s="13" t="s">
        <v>1307</v>
      </c>
      <c r="D2313" s="12" t="s">
        <v>109</v>
      </c>
      <c r="G2313" s="140">
        <v>19901030</v>
      </c>
      <c r="H2313" s="14">
        <v>120000</v>
      </c>
    </row>
    <row r="2314" spans="1:9" x14ac:dyDescent="0.2">
      <c r="E2314" s="12" t="s">
        <v>571</v>
      </c>
      <c r="G2314" s="140">
        <v>10104040</v>
      </c>
      <c r="I2314" s="14">
        <v>120000</v>
      </c>
    </row>
    <row r="2315" spans="1:9" x14ac:dyDescent="0.2">
      <c r="F2315" s="12" t="s">
        <v>1306</v>
      </c>
    </row>
    <row r="2317" spans="1:9" x14ac:dyDescent="0.2">
      <c r="A2317" s="12" t="s">
        <v>569</v>
      </c>
      <c r="B2317" s="12" t="s">
        <v>1174</v>
      </c>
      <c r="C2317" s="13" t="s">
        <v>1305</v>
      </c>
      <c r="D2317" s="12" t="s">
        <v>109</v>
      </c>
      <c r="G2317" s="140">
        <v>19901030</v>
      </c>
      <c r="H2317" s="14">
        <v>90000</v>
      </c>
    </row>
    <row r="2318" spans="1:9" x14ac:dyDescent="0.2">
      <c r="E2318" s="12" t="s">
        <v>571</v>
      </c>
      <c r="G2318" s="140">
        <v>10104040</v>
      </c>
      <c r="I2318" s="14">
        <v>90000</v>
      </c>
    </row>
    <row r="2319" spans="1:9" x14ac:dyDescent="0.2">
      <c r="F2319" s="12" t="s">
        <v>1304</v>
      </c>
    </row>
    <row r="2321" spans="1:9" x14ac:dyDescent="0.2">
      <c r="A2321" s="12" t="s">
        <v>569</v>
      </c>
      <c r="B2321" s="12" t="s">
        <v>1174</v>
      </c>
      <c r="C2321" s="13" t="s">
        <v>1303</v>
      </c>
      <c r="D2321" s="12" t="s">
        <v>109</v>
      </c>
      <c r="G2321" s="140">
        <v>19901030</v>
      </c>
      <c r="H2321" s="14">
        <v>300000</v>
      </c>
    </row>
    <row r="2322" spans="1:9" x14ac:dyDescent="0.2">
      <c r="E2322" s="12" t="s">
        <v>571</v>
      </c>
      <c r="G2322" s="140">
        <v>10104040</v>
      </c>
      <c r="I2322" s="14">
        <v>300000</v>
      </c>
    </row>
    <row r="2323" spans="1:9" x14ac:dyDescent="0.2">
      <c r="F2323" s="12" t="s">
        <v>1302</v>
      </c>
    </row>
    <row r="2325" spans="1:9" x14ac:dyDescent="0.2">
      <c r="A2325" s="12" t="s">
        <v>569</v>
      </c>
      <c r="B2325" s="12" t="s">
        <v>1174</v>
      </c>
      <c r="C2325" s="13" t="s">
        <v>1301</v>
      </c>
      <c r="D2325" s="12" t="s">
        <v>109</v>
      </c>
      <c r="G2325" s="140">
        <v>19901030</v>
      </c>
      <c r="H2325" s="14">
        <v>30000</v>
      </c>
    </row>
    <row r="2326" spans="1:9" x14ac:dyDescent="0.2">
      <c r="E2326" s="12" t="s">
        <v>571</v>
      </c>
      <c r="G2326" s="140">
        <v>10104040</v>
      </c>
      <c r="I2326" s="14">
        <v>30000</v>
      </c>
    </row>
    <row r="2327" spans="1:9" x14ac:dyDescent="0.2">
      <c r="F2327" s="12" t="s">
        <v>1300</v>
      </c>
    </row>
    <row r="2329" spans="1:9" x14ac:dyDescent="0.2">
      <c r="A2329" s="12" t="s">
        <v>569</v>
      </c>
      <c r="B2329" s="12" t="s">
        <v>1174</v>
      </c>
      <c r="C2329" s="13" t="s">
        <v>1299</v>
      </c>
      <c r="D2329" s="12" t="s">
        <v>109</v>
      </c>
      <c r="G2329" s="140">
        <v>19901030</v>
      </c>
      <c r="H2329" s="14">
        <v>300000</v>
      </c>
    </row>
    <row r="2330" spans="1:9" x14ac:dyDescent="0.2">
      <c r="E2330" s="12" t="s">
        <v>571</v>
      </c>
      <c r="G2330" s="140">
        <v>10104040</v>
      </c>
      <c r="I2330" s="14">
        <v>300000</v>
      </c>
    </row>
    <row r="2331" spans="1:9" x14ac:dyDescent="0.2">
      <c r="F2331" s="12" t="s">
        <v>1298</v>
      </c>
    </row>
    <row r="2333" spans="1:9" x14ac:dyDescent="0.2">
      <c r="A2333" s="12" t="s">
        <v>569</v>
      </c>
      <c r="B2333" s="12" t="s">
        <v>1174</v>
      </c>
      <c r="C2333" s="13" t="s">
        <v>1297</v>
      </c>
      <c r="D2333" s="12" t="s">
        <v>109</v>
      </c>
      <c r="G2333" s="140">
        <v>19901030</v>
      </c>
      <c r="H2333" s="14">
        <v>60000</v>
      </c>
    </row>
    <row r="2334" spans="1:9" x14ac:dyDescent="0.2">
      <c r="E2334" s="12" t="s">
        <v>571</v>
      </c>
      <c r="G2334" s="140">
        <v>10104040</v>
      </c>
      <c r="I2334" s="14">
        <v>60000</v>
      </c>
    </row>
    <row r="2335" spans="1:9" x14ac:dyDescent="0.2">
      <c r="F2335" s="12" t="s">
        <v>1296</v>
      </c>
    </row>
    <row r="2337" spans="1:9" x14ac:dyDescent="0.2">
      <c r="A2337" s="12" t="s">
        <v>569</v>
      </c>
      <c r="B2337" s="12" t="s">
        <v>1174</v>
      </c>
      <c r="C2337" s="13" t="s">
        <v>1295</v>
      </c>
      <c r="D2337" s="12" t="s">
        <v>109</v>
      </c>
      <c r="G2337" s="140">
        <v>19901030</v>
      </c>
      <c r="H2337" s="14">
        <v>150000</v>
      </c>
    </row>
    <row r="2338" spans="1:9" x14ac:dyDescent="0.2">
      <c r="E2338" s="12" t="s">
        <v>571</v>
      </c>
      <c r="G2338" s="140">
        <v>10104040</v>
      </c>
      <c r="I2338" s="14">
        <v>150000</v>
      </c>
    </row>
    <row r="2339" spans="1:9" x14ac:dyDescent="0.2">
      <c r="F2339" s="12" t="s">
        <v>1294</v>
      </c>
    </row>
    <row r="2341" spans="1:9" x14ac:dyDescent="0.2">
      <c r="A2341" s="12" t="s">
        <v>569</v>
      </c>
      <c r="B2341" s="12" t="s">
        <v>1174</v>
      </c>
      <c r="C2341" s="13" t="s">
        <v>1293</v>
      </c>
      <c r="D2341" s="12" t="s">
        <v>45</v>
      </c>
      <c r="G2341" s="140">
        <v>10399990</v>
      </c>
      <c r="H2341" s="14">
        <v>21048</v>
      </c>
    </row>
    <row r="2342" spans="1:9" x14ac:dyDescent="0.2">
      <c r="E2342" s="12" t="s">
        <v>571</v>
      </c>
      <c r="G2342" s="140">
        <v>10104040</v>
      </c>
      <c r="I2342" s="14">
        <v>19920.43</v>
      </c>
    </row>
    <row r="2343" spans="1:9" x14ac:dyDescent="0.2">
      <c r="E2343" s="12" t="s">
        <v>125</v>
      </c>
      <c r="G2343" s="140">
        <v>20201010</v>
      </c>
      <c r="I2343" s="14">
        <v>1127.57</v>
      </c>
    </row>
    <row r="2344" spans="1:9" x14ac:dyDescent="0.2">
      <c r="F2344" s="12" t="s">
        <v>1292</v>
      </c>
    </row>
    <row r="2346" spans="1:9" x14ac:dyDescent="0.2">
      <c r="A2346" s="12" t="s">
        <v>569</v>
      </c>
      <c r="B2346" s="12" t="s">
        <v>1174</v>
      </c>
      <c r="C2346" s="13" t="s">
        <v>1291</v>
      </c>
      <c r="D2346" s="12" t="s">
        <v>109</v>
      </c>
      <c r="G2346" s="140">
        <v>19901030</v>
      </c>
      <c r="H2346" s="14">
        <v>489000</v>
      </c>
    </row>
    <row r="2347" spans="1:9" x14ac:dyDescent="0.2">
      <c r="E2347" s="12" t="s">
        <v>571</v>
      </c>
      <c r="G2347" s="140">
        <v>10104040</v>
      </c>
      <c r="I2347" s="14">
        <v>489000</v>
      </c>
    </row>
    <row r="2348" spans="1:9" x14ac:dyDescent="0.2">
      <c r="F2348" s="12" t="s">
        <v>1290</v>
      </c>
    </row>
    <row r="2350" spans="1:9" x14ac:dyDescent="0.2">
      <c r="A2350" s="12" t="s">
        <v>569</v>
      </c>
      <c r="B2350" s="12" t="s">
        <v>1174</v>
      </c>
      <c r="C2350" s="13" t="s">
        <v>1289</v>
      </c>
      <c r="D2350" s="12" t="s">
        <v>109</v>
      </c>
      <c r="G2350" s="140">
        <v>19901030</v>
      </c>
      <c r="H2350" s="14">
        <v>390000</v>
      </c>
    </row>
    <row r="2351" spans="1:9" x14ac:dyDescent="0.2">
      <c r="E2351" s="12" t="s">
        <v>571</v>
      </c>
      <c r="G2351" s="140">
        <v>10104040</v>
      </c>
      <c r="I2351" s="14">
        <v>390000</v>
      </c>
    </row>
    <row r="2352" spans="1:9" x14ac:dyDescent="0.2">
      <c r="F2352" s="12" t="s">
        <v>1288</v>
      </c>
    </row>
    <row r="2354" spans="1:9" x14ac:dyDescent="0.2">
      <c r="A2354" s="12" t="s">
        <v>569</v>
      </c>
      <c r="B2354" s="12" t="s">
        <v>1174</v>
      </c>
      <c r="C2354" s="13" t="s">
        <v>1287</v>
      </c>
      <c r="D2354" s="12" t="s">
        <v>109</v>
      </c>
      <c r="G2354" s="140">
        <v>19901030</v>
      </c>
      <c r="H2354" s="14">
        <v>1212000</v>
      </c>
    </row>
    <row r="2355" spans="1:9" x14ac:dyDescent="0.2">
      <c r="E2355" s="12" t="s">
        <v>571</v>
      </c>
      <c r="G2355" s="140">
        <v>10104040</v>
      </c>
      <c r="I2355" s="14">
        <v>1212000</v>
      </c>
    </row>
    <row r="2356" spans="1:9" x14ac:dyDescent="0.2">
      <c r="F2356" s="12" t="s">
        <v>1286</v>
      </c>
    </row>
    <row r="2358" spans="1:9" x14ac:dyDescent="0.2">
      <c r="A2358" s="12" t="s">
        <v>569</v>
      </c>
      <c r="B2358" s="12" t="s">
        <v>1174</v>
      </c>
      <c r="C2358" s="13" t="s">
        <v>1285</v>
      </c>
      <c r="D2358" s="12" t="s">
        <v>109</v>
      </c>
      <c r="G2358" s="140">
        <v>19901030</v>
      </c>
      <c r="H2358" s="14">
        <v>864000</v>
      </c>
    </row>
    <row r="2359" spans="1:9" x14ac:dyDescent="0.2">
      <c r="E2359" s="12" t="s">
        <v>571</v>
      </c>
      <c r="G2359" s="140">
        <v>10104040</v>
      </c>
      <c r="I2359" s="14">
        <v>864000</v>
      </c>
    </row>
    <row r="2360" spans="1:9" x14ac:dyDescent="0.2">
      <c r="F2360" s="12" t="s">
        <v>1284</v>
      </c>
    </row>
    <row r="2362" spans="1:9" x14ac:dyDescent="0.2">
      <c r="A2362" s="12" t="s">
        <v>569</v>
      </c>
      <c r="B2362" s="12" t="s">
        <v>1174</v>
      </c>
      <c r="C2362" s="13" t="s">
        <v>1283</v>
      </c>
      <c r="D2362" s="12" t="s">
        <v>109</v>
      </c>
      <c r="G2362" s="140">
        <v>19901030</v>
      </c>
      <c r="H2362" s="14">
        <v>300000</v>
      </c>
    </row>
    <row r="2363" spans="1:9" x14ac:dyDescent="0.2">
      <c r="E2363" s="12" t="s">
        <v>571</v>
      </c>
      <c r="G2363" s="140">
        <v>10104040</v>
      </c>
      <c r="I2363" s="14">
        <v>300000</v>
      </c>
    </row>
    <row r="2364" spans="1:9" x14ac:dyDescent="0.2">
      <c r="F2364" s="12" t="s">
        <v>1282</v>
      </c>
    </row>
    <row r="2366" spans="1:9" x14ac:dyDescent="0.2">
      <c r="A2366" s="12" t="s">
        <v>569</v>
      </c>
      <c r="B2366" s="12" t="s">
        <v>1174</v>
      </c>
      <c r="C2366" s="13" t="s">
        <v>1281</v>
      </c>
      <c r="D2366" s="12" t="s">
        <v>109</v>
      </c>
      <c r="G2366" s="140">
        <v>19901030</v>
      </c>
      <c r="H2366" s="14">
        <v>399000</v>
      </c>
    </row>
    <row r="2367" spans="1:9" x14ac:dyDescent="0.2">
      <c r="E2367" s="12" t="s">
        <v>571</v>
      </c>
      <c r="G2367" s="140">
        <v>10104040</v>
      </c>
      <c r="I2367" s="14">
        <v>399000</v>
      </c>
    </row>
    <row r="2368" spans="1:9" x14ac:dyDescent="0.2">
      <c r="F2368" s="12" t="s">
        <v>1280</v>
      </c>
    </row>
    <row r="2370" spans="1:9" x14ac:dyDescent="0.2">
      <c r="A2370" s="12" t="s">
        <v>569</v>
      </c>
      <c r="B2370" s="12" t="s">
        <v>1174</v>
      </c>
      <c r="C2370" s="13" t="s">
        <v>1279</v>
      </c>
      <c r="D2370" s="12" t="s">
        <v>109</v>
      </c>
      <c r="G2370" s="140">
        <v>19901030</v>
      </c>
      <c r="H2370" s="14">
        <v>2352000</v>
      </c>
    </row>
    <row r="2371" spans="1:9" x14ac:dyDescent="0.2">
      <c r="E2371" s="12" t="s">
        <v>571</v>
      </c>
      <c r="G2371" s="140">
        <v>10104040</v>
      </c>
      <c r="I2371" s="14">
        <v>2352000</v>
      </c>
    </row>
    <row r="2372" spans="1:9" x14ac:dyDescent="0.2">
      <c r="F2372" s="12" t="s">
        <v>1278</v>
      </c>
    </row>
    <row r="2374" spans="1:9" x14ac:dyDescent="0.2">
      <c r="A2374" s="12" t="s">
        <v>569</v>
      </c>
      <c r="B2374" s="12" t="s">
        <v>1174</v>
      </c>
      <c r="C2374" s="13" t="s">
        <v>1277</v>
      </c>
      <c r="D2374" s="12" t="s">
        <v>45</v>
      </c>
      <c r="G2374" s="140">
        <v>10399990</v>
      </c>
      <c r="H2374" s="14">
        <v>17955</v>
      </c>
    </row>
    <row r="2375" spans="1:9" x14ac:dyDescent="0.2">
      <c r="E2375" s="12" t="s">
        <v>571</v>
      </c>
      <c r="G2375" s="140">
        <v>10104040</v>
      </c>
      <c r="I2375" s="14">
        <v>16993.13</v>
      </c>
    </row>
    <row r="2376" spans="1:9" x14ac:dyDescent="0.2">
      <c r="E2376" s="12" t="s">
        <v>125</v>
      </c>
      <c r="G2376" s="140">
        <v>20201010</v>
      </c>
      <c r="I2376" s="14">
        <v>961.87</v>
      </c>
    </row>
    <row r="2377" spans="1:9" x14ac:dyDescent="0.2">
      <c r="F2377" s="12" t="s">
        <v>1276</v>
      </c>
    </row>
    <row r="2379" spans="1:9" x14ac:dyDescent="0.2">
      <c r="A2379" s="12" t="s">
        <v>569</v>
      </c>
      <c r="B2379" s="12" t="s">
        <v>1174</v>
      </c>
      <c r="C2379" s="13" t="s">
        <v>1275</v>
      </c>
      <c r="D2379" s="12" t="s">
        <v>109</v>
      </c>
      <c r="G2379" s="140">
        <v>19901030</v>
      </c>
      <c r="H2379" s="14">
        <v>1200000</v>
      </c>
    </row>
    <row r="2380" spans="1:9" x14ac:dyDescent="0.2">
      <c r="E2380" s="12" t="s">
        <v>571</v>
      </c>
      <c r="G2380" s="140">
        <v>10104040</v>
      </c>
      <c r="I2380" s="14">
        <v>1200000</v>
      </c>
    </row>
    <row r="2381" spans="1:9" x14ac:dyDescent="0.2">
      <c r="F2381" s="12" t="s">
        <v>1274</v>
      </c>
    </row>
    <row r="2383" spans="1:9" x14ac:dyDescent="0.2">
      <c r="A2383" s="12" t="s">
        <v>569</v>
      </c>
      <c r="B2383" s="12" t="s">
        <v>1174</v>
      </c>
      <c r="C2383" s="13" t="s">
        <v>1273</v>
      </c>
      <c r="D2383" s="12" t="s">
        <v>109</v>
      </c>
      <c r="G2383" s="140">
        <v>19901030</v>
      </c>
      <c r="H2383" s="14">
        <v>120000</v>
      </c>
    </row>
    <row r="2384" spans="1:9" x14ac:dyDescent="0.2">
      <c r="E2384" s="12" t="s">
        <v>571</v>
      </c>
      <c r="G2384" s="140">
        <v>10104040</v>
      </c>
      <c r="I2384" s="14">
        <v>120000</v>
      </c>
    </row>
    <row r="2385" spans="1:9" x14ac:dyDescent="0.2">
      <c r="F2385" s="12" t="s">
        <v>1272</v>
      </c>
    </row>
    <row r="2387" spans="1:9" x14ac:dyDescent="0.2">
      <c r="A2387" s="12" t="s">
        <v>569</v>
      </c>
      <c r="B2387" s="12" t="s">
        <v>1174</v>
      </c>
      <c r="C2387" s="13" t="s">
        <v>1271</v>
      </c>
      <c r="D2387" s="12" t="s">
        <v>109</v>
      </c>
      <c r="G2387" s="140">
        <v>19901030</v>
      </c>
      <c r="H2387" s="14">
        <v>240000</v>
      </c>
    </row>
    <row r="2388" spans="1:9" x14ac:dyDescent="0.2">
      <c r="E2388" s="12" t="s">
        <v>571</v>
      </c>
      <c r="G2388" s="140">
        <v>10104040</v>
      </c>
      <c r="I2388" s="14">
        <v>240000</v>
      </c>
    </row>
    <row r="2389" spans="1:9" x14ac:dyDescent="0.2">
      <c r="F2389" s="12" t="s">
        <v>1270</v>
      </c>
    </row>
    <row r="2391" spans="1:9" x14ac:dyDescent="0.2">
      <c r="A2391" s="12" t="s">
        <v>569</v>
      </c>
      <c r="B2391" s="12" t="s">
        <v>1174</v>
      </c>
      <c r="C2391" s="13" t="s">
        <v>1269</v>
      </c>
      <c r="D2391" s="12" t="s">
        <v>109</v>
      </c>
      <c r="G2391" s="140">
        <v>19901030</v>
      </c>
      <c r="H2391" s="14">
        <v>369000</v>
      </c>
    </row>
    <row r="2392" spans="1:9" x14ac:dyDescent="0.2">
      <c r="E2392" s="12" t="s">
        <v>571</v>
      </c>
      <c r="G2392" s="140">
        <v>10104040</v>
      </c>
      <c r="I2392" s="14">
        <v>369000</v>
      </c>
    </row>
    <row r="2393" spans="1:9" x14ac:dyDescent="0.2">
      <c r="F2393" s="12" t="s">
        <v>1268</v>
      </c>
    </row>
    <row r="2395" spans="1:9" x14ac:dyDescent="0.2">
      <c r="A2395" s="12" t="s">
        <v>569</v>
      </c>
      <c r="B2395" s="12" t="s">
        <v>1174</v>
      </c>
      <c r="C2395" s="13" t="s">
        <v>1267</v>
      </c>
      <c r="D2395" s="12" t="s">
        <v>45</v>
      </c>
      <c r="G2395" s="140">
        <v>10399990</v>
      </c>
      <c r="H2395" s="14">
        <v>23000</v>
      </c>
    </row>
    <row r="2396" spans="1:9" x14ac:dyDescent="0.2">
      <c r="E2396" s="12" t="s">
        <v>571</v>
      </c>
      <c r="G2396" s="140">
        <v>10104040</v>
      </c>
      <c r="I2396" s="14">
        <v>22540</v>
      </c>
    </row>
    <row r="2397" spans="1:9" x14ac:dyDescent="0.2">
      <c r="E2397" s="12" t="s">
        <v>125</v>
      </c>
      <c r="G2397" s="140">
        <v>20201010</v>
      </c>
      <c r="I2397" s="14">
        <v>460</v>
      </c>
    </row>
    <row r="2398" spans="1:9" x14ac:dyDescent="0.2">
      <c r="F2398" s="12" t="s">
        <v>1266</v>
      </c>
    </row>
    <row r="2400" spans="1:9" x14ac:dyDescent="0.2">
      <c r="A2400" s="12" t="s">
        <v>569</v>
      </c>
      <c r="B2400" s="12" t="s">
        <v>1174</v>
      </c>
      <c r="C2400" s="13" t="s">
        <v>1265</v>
      </c>
      <c r="D2400" s="12" t="s">
        <v>109</v>
      </c>
      <c r="G2400" s="140">
        <v>19901030</v>
      </c>
      <c r="H2400" s="14">
        <v>510000</v>
      </c>
    </row>
    <row r="2401" spans="1:9" x14ac:dyDescent="0.2">
      <c r="E2401" s="12" t="s">
        <v>571</v>
      </c>
      <c r="G2401" s="140">
        <v>10104040</v>
      </c>
      <c r="I2401" s="14">
        <v>510000</v>
      </c>
    </row>
    <row r="2402" spans="1:9" x14ac:dyDescent="0.2">
      <c r="F2402" s="12" t="s">
        <v>1264</v>
      </c>
    </row>
    <row r="2404" spans="1:9" x14ac:dyDescent="0.2">
      <c r="A2404" s="12" t="s">
        <v>569</v>
      </c>
      <c r="B2404" s="12" t="s">
        <v>1174</v>
      </c>
      <c r="C2404" s="13" t="s">
        <v>1263</v>
      </c>
      <c r="D2404" s="12" t="s">
        <v>109</v>
      </c>
      <c r="G2404" s="140">
        <v>19901030</v>
      </c>
      <c r="H2404" s="14">
        <v>45000</v>
      </c>
    </row>
    <row r="2405" spans="1:9" x14ac:dyDescent="0.2">
      <c r="E2405" s="12" t="s">
        <v>571</v>
      </c>
      <c r="G2405" s="140">
        <v>10104040</v>
      </c>
      <c r="I2405" s="14">
        <v>45000</v>
      </c>
    </row>
    <row r="2406" spans="1:9" x14ac:dyDescent="0.2">
      <c r="F2406" s="12" t="s">
        <v>1262</v>
      </c>
    </row>
    <row r="2408" spans="1:9" x14ac:dyDescent="0.2">
      <c r="A2408" s="12" t="s">
        <v>569</v>
      </c>
      <c r="B2408" s="12" t="s">
        <v>1174</v>
      </c>
      <c r="C2408" s="13" t="s">
        <v>1261</v>
      </c>
      <c r="D2408" s="12" t="s">
        <v>109</v>
      </c>
      <c r="G2408" s="140">
        <v>19901030</v>
      </c>
      <c r="H2408" s="14">
        <v>48000</v>
      </c>
    </row>
    <row r="2409" spans="1:9" x14ac:dyDescent="0.2">
      <c r="E2409" s="12" t="s">
        <v>571</v>
      </c>
      <c r="G2409" s="140">
        <v>10104040</v>
      </c>
      <c r="I2409" s="14">
        <v>48000</v>
      </c>
    </row>
    <row r="2410" spans="1:9" x14ac:dyDescent="0.2">
      <c r="F2410" s="12" t="s">
        <v>1260</v>
      </c>
    </row>
    <row r="2412" spans="1:9" x14ac:dyDescent="0.2">
      <c r="A2412" s="12" t="s">
        <v>569</v>
      </c>
      <c r="B2412" s="12" t="s">
        <v>1174</v>
      </c>
      <c r="C2412" s="13" t="s">
        <v>1259</v>
      </c>
      <c r="D2412" s="12" t="s">
        <v>109</v>
      </c>
      <c r="G2412" s="140">
        <v>19901030</v>
      </c>
      <c r="H2412" s="14">
        <v>474000</v>
      </c>
    </row>
    <row r="2413" spans="1:9" x14ac:dyDescent="0.2">
      <c r="E2413" s="12" t="s">
        <v>571</v>
      </c>
      <c r="G2413" s="140">
        <v>10104040</v>
      </c>
      <c r="I2413" s="14">
        <v>474000</v>
      </c>
    </row>
    <row r="2414" spans="1:9" x14ac:dyDescent="0.2">
      <c r="F2414" s="12" t="s">
        <v>1258</v>
      </c>
    </row>
    <row r="2416" spans="1:9" x14ac:dyDescent="0.2">
      <c r="A2416" s="12" t="s">
        <v>569</v>
      </c>
      <c r="B2416" s="12" t="s">
        <v>1174</v>
      </c>
      <c r="C2416" s="13" t="s">
        <v>1257</v>
      </c>
      <c r="D2416" s="12" t="s">
        <v>109</v>
      </c>
      <c r="G2416" s="140">
        <v>19901030</v>
      </c>
      <c r="H2416" s="14">
        <v>1284000</v>
      </c>
    </row>
    <row r="2417" spans="1:9" x14ac:dyDescent="0.2">
      <c r="E2417" s="12" t="s">
        <v>571</v>
      </c>
      <c r="G2417" s="140">
        <v>10104040</v>
      </c>
      <c r="I2417" s="14">
        <v>1284000</v>
      </c>
    </row>
    <row r="2418" spans="1:9" x14ac:dyDescent="0.2">
      <c r="F2418" s="12" t="s">
        <v>1256</v>
      </c>
    </row>
    <row r="2420" spans="1:9" x14ac:dyDescent="0.2">
      <c r="A2420" s="12" t="s">
        <v>569</v>
      </c>
      <c r="B2420" s="12" t="s">
        <v>1174</v>
      </c>
      <c r="C2420" s="13" t="s">
        <v>1255</v>
      </c>
      <c r="D2420" s="12" t="s">
        <v>109</v>
      </c>
      <c r="G2420" s="140">
        <v>19901030</v>
      </c>
      <c r="H2420" s="14">
        <v>507000</v>
      </c>
    </row>
    <row r="2421" spans="1:9" x14ac:dyDescent="0.2">
      <c r="E2421" s="12" t="s">
        <v>571</v>
      </c>
      <c r="G2421" s="140">
        <v>10104040</v>
      </c>
      <c r="I2421" s="14">
        <v>507000</v>
      </c>
    </row>
    <row r="2422" spans="1:9" x14ac:dyDescent="0.2">
      <c r="F2422" s="12" t="s">
        <v>1254</v>
      </c>
    </row>
    <row r="2424" spans="1:9" x14ac:dyDescent="0.2">
      <c r="A2424" s="12" t="s">
        <v>569</v>
      </c>
      <c r="B2424" s="12" t="s">
        <v>1174</v>
      </c>
      <c r="C2424" s="13" t="s">
        <v>1253</v>
      </c>
      <c r="D2424" s="12" t="s">
        <v>264</v>
      </c>
      <c r="G2424" s="140">
        <v>50214990</v>
      </c>
      <c r="H2424" s="14">
        <v>304600</v>
      </c>
    </row>
    <row r="2425" spans="1:9" x14ac:dyDescent="0.2">
      <c r="E2425" s="12" t="s">
        <v>571</v>
      </c>
      <c r="G2425" s="140">
        <v>10104040</v>
      </c>
      <c r="I2425" s="14">
        <v>285562.5</v>
      </c>
    </row>
    <row r="2426" spans="1:9" x14ac:dyDescent="0.2">
      <c r="E2426" s="12" t="s">
        <v>125</v>
      </c>
      <c r="G2426" s="140">
        <v>20201010</v>
      </c>
      <c r="I2426" s="14">
        <v>19037.5</v>
      </c>
    </row>
    <row r="2427" spans="1:9" x14ac:dyDescent="0.2">
      <c r="F2427" s="12" t="s">
        <v>1252</v>
      </c>
    </row>
    <row r="2429" spans="1:9" x14ac:dyDescent="0.2">
      <c r="A2429" s="12" t="s">
        <v>569</v>
      </c>
      <c r="B2429" s="12" t="s">
        <v>1174</v>
      </c>
      <c r="C2429" s="13" t="s">
        <v>1251</v>
      </c>
      <c r="D2429" s="12" t="s">
        <v>109</v>
      </c>
      <c r="G2429" s="140">
        <v>19901030</v>
      </c>
      <c r="H2429" s="14">
        <v>237000</v>
      </c>
    </row>
    <row r="2430" spans="1:9" x14ac:dyDescent="0.2">
      <c r="E2430" s="12" t="s">
        <v>571</v>
      </c>
      <c r="G2430" s="140">
        <v>10104040</v>
      </c>
      <c r="I2430" s="14">
        <v>237000</v>
      </c>
    </row>
    <row r="2431" spans="1:9" x14ac:dyDescent="0.2">
      <c r="F2431" s="12" t="s">
        <v>1250</v>
      </c>
    </row>
    <row r="2433" spans="1:9" x14ac:dyDescent="0.2">
      <c r="A2433" s="12" t="s">
        <v>569</v>
      </c>
      <c r="B2433" s="12" t="s">
        <v>1174</v>
      </c>
      <c r="C2433" s="13" t="s">
        <v>1249</v>
      </c>
      <c r="D2433" s="12" t="s">
        <v>109</v>
      </c>
      <c r="G2433" s="140">
        <v>19901030</v>
      </c>
      <c r="H2433" s="14">
        <v>354000</v>
      </c>
    </row>
    <row r="2434" spans="1:9" x14ac:dyDescent="0.2">
      <c r="E2434" s="12" t="s">
        <v>571</v>
      </c>
      <c r="G2434" s="140">
        <v>10104040</v>
      </c>
      <c r="I2434" s="14">
        <v>354000</v>
      </c>
    </row>
    <row r="2435" spans="1:9" x14ac:dyDescent="0.2">
      <c r="F2435" s="12" t="s">
        <v>1248</v>
      </c>
    </row>
    <row r="2437" spans="1:9" x14ac:dyDescent="0.2">
      <c r="A2437" s="12" t="s">
        <v>569</v>
      </c>
      <c r="B2437" s="12" t="s">
        <v>1174</v>
      </c>
      <c r="C2437" s="13" t="s">
        <v>1247</v>
      </c>
      <c r="D2437" s="12" t="s">
        <v>109</v>
      </c>
      <c r="G2437" s="140">
        <v>19901030</v>
      </c>
      <c r="H2437" s="14">
        <v>300000</v>
      </c>
    </row>
    <row r="2438" spans="1:9" x14ac:dyDescent="0.2">
      <c r="E2438" s="12" t="s">
        <v>571</v>
      </c>
      <c r="G2438" s="140">
        <v>10104040</v>
      </c>
      <c r="I2438" s="14">
        <v>300000</v>
      </c>
    </row>
    <row r="2439" spans="1:9" x14ac:dyDescent="0.2">
      <c r="F2439" s="12" t="s">
        <v>1246</v>
      </c>
    </row>
    <row r="2441" spans="1:9" x14ac:dyDescent="0.2">
      <c r="A2441" s="12" t="s">
        <v>569</v>
      </c>
      <c r="B2441" s="12" t="s">
        <v>1174</v>
      </c>
      <c r="C2441" s="13" t="s">
        <v>1245</v>
      </c>
      <c r="D2441" s="12" t="s">
        <v>109</v>
      </c>
      <c r="G2441" s="140">
        <v>19901030</v>
      </c>
      <c r="H2441" s="14">
        <v>105000</v>
      </c>
    </row>
    <row r="2442" spans="1:9" x14ac:dyDescent="0.2">
      <c r="E2442" s="12" t="s">
        <v>571</v>
      </c>
      <c r="G2442" s="140">
        <v>10104040</v>
      </c>
      <c r="I2442" s="14">
        <v>105000</v>
      </c>
    </row>
    <row r="2443" spans="1:9" x14ac:dyDescent="0.2">
      <c r="F2443" s="12" t="s">
        <v>1244</v>
      </c>
    </row>
    <row r="2445" spans="1:9" x14ac:dyDescent="0.2">
      <c r="A2445" s="12" t="s">
        <v>569</v>
      </c>
      <c r="B2445" s="12" t="s">
        <v>1174</v>
      </c>
      <c r="C2445" s="13" t="s">
        <v>1243</v>
      </c>
      <c r="D2445" s="12" t="s">
        <v>109</v>
      </c>
      <c r="G2445" s="140">
        <v>19901030</v>
      </c>
      <c r="H2445" s="14">
        <v>300000</v>
      </c>
    </row>
    <row r="2446" spans="1:9" x14ac:dyDescent="0.2">
      <c r="E2446" s="12" t="s">
        <v>571</v>
      </c>
      <c r="G2446" s="140">
        <v>10104040</v>
      </c>
      <c r="I2446" s="14">
        <v>300000</v>
      </c>
    </row>
    <row r="2447" spans="1:9" x14ac:dyDescent="0.2">
      <c r="F2447" s="12" t="s">
        <v>1242</v>
      </c>
    </row>
    <row r="2449" spans="1:9" x14ac:dyDescent="0.2">
      <c r="A2449" s="12" t="s">
        <v>569</v>
      </c>
      <c r="B2449" s="12" t="s">
        <v>1174</v>
      </c>
      <c r="C2449" s="13" t="s">
        <v>1241</v>
      </c>
      <c r="D2449" s="12" t="s">
        <v>109</v>
      </c>
      <c r="G2449" s="140">
        <v>19901030</v>
      </c>
      <c r="H2449" s="14">
        <v>930000</v>
      </c>
    </row>
    <row r="2450" spans="1:9" x14ac:dyDescent="0.2">
      <c r="E2450" s="12" t="s">
        <v>571</v>
      </c>
      <c r="G2450" s="140">
        <v>10104040</v>
      </c>
      <c r="I2450" s="14">
        <v>930000</v>
      </c>
    </row>
    <row r="2451" spans="1:9" x14ac:dyDescent="0.2">
      <c r="F2451" s="12" t="s">
        <v>1240</v>
      </c>
    </row>
    <row r="2453" spans="1:9" x14ac:dyDescent="0.2">
      <c r="A2453" s="12" t="s">
        <v>569</v>
      </c>
      <c r="B2453" s="12" t="s">
        <v>1174</v>
      </c>
      <c r="C2453" s="13" t="s">
        <v>1239</v>
      </c>
      <c r="D2453" s="12" t="s">
        <v>109</v>
      </c>
      <c r="G2453" s="140">
        <v>19901030</v>
      </c>
      <c r="H2453" s="14">
        <v>240000</v>
      </c>
    </row>
    <row r="2454" spans="1:9" x14ac:dyDescent="0.2">
      <c r="E2454" s="12" t="s">
        <v>571</v>
      </c>
      <c r="G2454" s="140">
        <v>10104040</v>
      </c>
      <c r="I2454" s="14">
        <v>240000</v>
      </c>
    </row>
    <row r="2455" spans="1:9" x14ac:dyDescent="0.2">
      <c r="F2455" s="12" t="s">
        <v>1238</v>
      </c>
    </row>
    <row r="2457" spans="1:9" x14ac:dyDescent="0.2">
      <c r="A2457" s="12" t="s">
        <v>569</v>
      </c>
      <c r="B2457" s="12" t="s">
        <v>1174</v>
      </c>
      <c r="C2457" s="13" t="s">
        <v>1237</v>
      </c>
      <c r="D2457" s="12" t="s">
        <v>109</v>
      </c>
      <c r="G2457" s="140">
        <v>19901030</v>
      </c>
      <c r="H2457" s="14">
        <v>405000</v>
      </c>
    </row>
    <row r="2458" spans="1:9" x14ac:dyDescent="0.2">
      <c r="E2458" s="12" t="s">
        <v>571</v>
      </c>
      <c r="G2458" s="140">
        <v>10104040</v>
      </c>
      <c r="I2458" s="14">
        <v>405000</v>
      </c>
    </row>
    <row r="2459" spans="1:9" x14ac:dyDescent="0.2">
      <c r="F2459" s="12" t="s">
        <v>1236</v>
      </c>
    </row>
    <row r="2461" spans="1:9" x14ac:dyDescent="0.2">
      <c r="A2461" s="12" t="s">
        <v>569</v>
      </c>
      <c r="B2461" s="12" t="s">
        <v>1174</v>
      </c>
      <c r="C2461" s="13" t="s">
        <v>1235</v>
      </c>
      <c r="D2461" s="12" t="s">
        <v>109</v>
      </c>
      <c r="G2461" s="140">
        <v>19901030</v>
      </c>
      <c r="H2461" s="14">
        <v>333000</v>
      </c>
    </row>
    <row r="2462" spans="1:9" x14ac:dyDescent="0.2">
      <c r="E2462" s="12" t="s">
        <v>571</v>
      </c>
      <c r="G2462" s="140">
        <v>10104040</v>
      </c>
      <c r="I2462" s="14">
        <v>333000</v>
      </c>
    </row>
    <row r="2463" spans="1:9" x14ac:dyDescent="0.2">
      <c r="F2463" s="12" t="s">
        <v>1234</v>
      </c>
    </row>
    <row r="2465" spans="1:9" x14ac:dyDescent="0.2">
      <c r="A2465" s="12" t="s">
        <v>569</v>
      </c>
      <c r="B2465" s="12" t="s">
        <v>1174</v>
      </c>
      <c r="C2465" s="13" t="s">
        <v>1233</v>
      </c>
      <c r="D2465" s="12" t="s">
        <v>264</v>
      </c>
      <c r="G2465" s="140">
        <v>50214990</v>
      </c>
      <c r="H2465" s="14">
        <v>30000</v>
      </c>
    </row>
    <row r="2466" spans="1:9" x14ac:dyDescent="0.2">
      <c r="E2466" s="12" t="s">
        <v>571</v>
      </c>
      <c r="G2466" s="140">
        <v>10104040</v>
      </c>
      <c r="I2466" s="14">
        <v>28125</v>
      </c>
    </row>
    <row r="2467" spans="1:9" x14ac:dyDescent="0.2">
      <c r="E2467" s="12" t="s">
        <v>125</v>
      </c>
      <c r="G2467" s="140">
        <v>20201010</v>
      </c>
      <c r="I2467" s="14">
        <v>1875</v>
      </c>
    </row>
    <row r="2468" spans="1:9" x14ac:dyDescent="0.2">
      <c r="F2468" s="12" t="s">
        <v>1232</v>
      </c>
    </row>
    <row r="2470" spans="1:9" x14ac:dyDescent="0.2">
      <c r="A2470" s="12" t="s">
        <v>569</v>
      </c>
      <c r="B2470" s="12" t="s">
        <v>1174</v>
      </c>
      <c r="C2470" s="13" t="s">
        <v>1231</v>
      </c>
      <c r="D2470" s="12" t="s">
        <v>109</v>
      </c>
      <c r="G2470" s="140">
        <v>19901030</v>
      </c>
      <c r="H2470" s="14">
        <v>195000</v>
      </c>
    </row>
    <row r="2471" spans="1:9" x14ac:dyDescent="0.2">
      <c r="E2471" s="12" t="s">
        <v>571</v>
      </c>
      <c r="G2471" s="140">
        <v>10104040</v>
      </c>
      <c r="I2471" s="14">
        <v>195000</v>
      </c>
    </row>
    <row r="2472" spans="1:9" x14ac:dyDescent="0.2">
      <c r="F2472" s="12" t="s">
        <v>1230</v>
      </c>
    </row>
    <row r="2474" spans="1:9" x14ac:dyDescent="0.2">
      <c r="A2474" s="12" t="s">
        <v>569</v>
      </c>
      <c r="B2474" s="12" t="s">
        <v>1174</v>
      </c>
      <c r="C2474" s="13" t="s">
        <v>1229</v>
      </c>
      <c r="D2474" s="12" t="s">
        <v>264</v>
      </c>
      <c r="G2474" s="140">
        <v>50214990</v>
      </c>
      <c r="H2474" s="14">
        <v>100000</v>
      </c>
    </row>
    <row r="2475" spans="1:9" x14ac:dyDescent="0.2">
      <c r="E2475" s="12" t="s">
        <v>571</v>
      </c>
      <c r="G2475" s="140">
        <v>10104040</v>
      </c>
      <c r="I2475" s="14">
        <v>93750</v>
      </c>
    </row>
    <row r="2476" spans="1:9" x14ac:dyDescent="0.2">
      <c r="E2476" s="12" t="s">
        <v>125</v>
      </c>
      <c r="G2476" s="140">
        <v>20201010</v>
      </c>
      <c r="I2476" s="14">
        <v>6250</v>
      </c>
    </row>
    <row r="2477" spans="1:9" x14ac:dyDescent="0.2">
      <c r="F2477" s="12" t="s">
        <v>1228</v>
      </c>
    </row>
    <row r="2479" spans="1:9" x14ac:dyDescent="0.2">
      <c r="A2479" s="12" t="s">
        <v>569</v>
      </c>
      <c r="B2479" s="12" t="s">
        <v>1174</v>
      </c>
      <c r="C2479" s="13" t="s">
        <v>1227</v>
      </c>
      <c r="D2479" s="12" t="s">
        <v>264</v>
      </c>
      <c r="G2479" s="140">
        <v>50214990</v>
      </c>
      <c r="H2479" s="14">
        <v>150000</v>
      </c>
    </row>
    <row r="2480" spans="1:9" x14ac:dyDescent="0.2">
      <c r="E2480" s="12" t="s">
        <v>571</v>
      </c>
      <c r="G2480" s="140">
        <v>10104040</v>
      </c>
      <c r="I2480" s="14">
        <v>140625</v>
      </c>
    </row>
    <row r="2481" spans="1:9" x14ac:dyDescent="0.2">
      <c r="E2481" s="12" t="s">
        <v>125</v>
      </c>
      <c r="G2481" s="140">
        <v>20201010</v>
      </c>
      <c r="I2481" s="14">
        <v>9375</v>
      </c>
    </row>
    <row r="2482" spans="1:9" x14ac:dyDescent="0.2">
      <c r="F2482" s="12" t="s">
        <v>1226</v>
      </c>
    </row>
    <row r="2484" spans="1:9" x14ac:dyDescent="0.2">
      <c r="A2484" s="12" t="s">
        <v>569</v>
      </c>
      <c r="B2484" s="12" t="s">
        <v>1174</v>
      </c>
      <c r="C2484" s="13" t="s">
        <v>1225</v>
      </c>
      <c r="D2484" s="12" t="s">
        <v>264</v>
      </c>
      <c r="G2484" s="140">
        <v>50214990</v>
      </c>
      <c r="H2484" s="14">
        <v>30000</v>
      </c>
    </row>
    <row r="2485" spans="1:9" x14ac:dyDescent="0.2">
      <c r="E2485" s="12" t="s">
        <v>571</v>
      </c>
      <c r="G2485" s="140">
        <v>10104040</v>
      </c>
      <c r="I2485" s="14">
        <v>28125</v>
      </c>
    </row>
    <row r="2486" spans="1:9" x14ac:dyDescent="0.2">
      <c r="E2486" s="12" t="s">
        <v>125</v>
      </c>
      <c r="G2486" s="140">
        <v>20201010</v>
      </c>
      <c r="I2486" s="14">
        <v>1875</v>
      </c>
    </row>
    <row r="2487" spans="1:9" x14ac:dyDescent="0.2">
      <c r="F2487" s="12" t="s">
        <v>1224</v>
      </c>
    </row>
    <row r="2489" spans="1:9" x14ac:dyDescent="0.2">
      <c r="A2489" s="12" t="s">
        <v>569</v>
      </c>
      <c r="B2489" s="12" t="s">
        <v>1174</v>
      </c>
      <c r="C2489" s="13" t="s">
        <v>1223</v>
      </c>
      <c r="D2489" s="12" t="s">
        <v>264</v>
      </c>
      <c r="G2489" s="140">
        <v>50214990</v>
      </c>
      <c r="H2489" s="14">
        <v>30000</v>
      </c>
    </row>
    <row r="2490" spans="1:9" x14ac:dyDescent="0.2">
      <c r="E2490" s="12" t="s">
        <v>571</v>
      </c>
      <c r="G2490" s="140">
        <v>10104040</v>
      </c>
      <c r="I2490" s="14">
        <v>28125</v>
      </c>
    </row>
    <row r="2491" spans="1:9" x14ac:dyDescent="0.2">
      <c r="E2491" s="12" t="s">
        <v>125</v>
      </c>
      <c r="G2491" s="140">
        <v>20201010</v>
      </c>
      <c r="I2491" s="14">
        <v>1875</v>
      </c>
    </row>
    <row r="2492" spans="1:9" x14ac:dyDescent="0.2">
      <c r="F2492" s="12" t="s">
        <v>1222</v>
      </c>
    </row>
    <row r="2494" spans="1:9" x14ac:dyDescent="0.2">
      <c r="A2494" s="12" t="s">
        <v>569</v>
      </c>
      <c r="B2494" s="12" t="s">
        <v>1174</v>
      </c>
      <c r="C2494" s="13" t="s">
        <v>1221</v>
      </c>
      <c r="D2494" s="12" t="s">
        <v>264</v>
      </c>
      <c r="G2494" s="140">
        <v>50214990</v>
      </c>
      <c r="H2494" s="14">
        <v>100000</v>
      </c>
    </row>
    <row r="2495" spans="1:9" x14ac:dyDescent="0.2">
      <c r="E2495" s="12" t="s">
        <v>571</v>
      </c>
      <c r="G2495" s="140">
        <v>10104040</v>
      </c>
      <c r="I2495" s="14">
        <v>93750</v>
      </c>
    </row>
    <row r="2496" spans="1:9" x14ac:dyDescent="0.2">
      <c r="E2496" s="12" t="s">
        <v>125</v>
      </c>
      <c r="G2496" s="140">
        <v>20201010</v>
      </c>
      <c r="I2496" s="14">
        <v>6250</v>
      </c>
    </row>
    <row r="2497" spans="1:9" x14ac:dyDescent="0.2">
      <c r="F2497" s="12" t="s">
        <v>1220</v>
      </c>
    </row>
    <row r="2499" spans="1:9" x14ac:dyDescent="0.2">
      <c r="A2499" s="12" t="s">
        <v>569</v>
      </c>
      <c r="B2499" s="12" t="s">
        <v>1174</v>
      </c>
      <c r="C2499" s="13" t="s">
        <v>1219</v>
      </c>
      <c r="D2499" s="12" t="s">
        <v>264</v>
      </c>
      <c r="G2499" s="140">
        <v>50214990</v>
      </c>
      <c r="H2499" s="14">
        <v>18893.810000000001</v>
      </c>
    </row>
    <row r="2500" spans="1:9" x14ac:dyDescent="0.2">
      <c r="E2500" s="12" t="s">
        <v>571</v>
      </c>
      <c r="G2500" s="140">
        <v>10104040</v>
      </c>
      <c r="I2500" s="14">
        <v>17712.95</v>
      </c>
    </row>
    <row r="2501" spans="1:9" x14ac:dyDescent="0.2">
      <c r="E2501" s="12" t="s">
        <v>125</v>
      </c>
      <c r="G2501" s="140">
        <v>20201010</v>
      </c>
      <c r="I2501" s="14">
        <v>1180.8599999999999</v>
      </c>
    </row>
    <row r="2502" spans="1:9" x14ac:dyDescent="0.2">
      <c r="F2502" s="12" t="s">
        <v>1218</v>
      </c>
    </row>
    <row r="2504" spans="1:9" x14ac:dyDescent="0.2">
      <c r="A2504" s="12" t="s">
        <v>569</v>
      </c>
      <c r="B2504" s="12" t="s">
        <v>1174</v>
      </c>
      <c r="C2504" s="13" t="s">
        <v>1217</v>
      </c>
      <c r="D2504" s="12" t="s">
        <v>264</v>
      </c>
      <c r="G2504" s="140">
        <v>50214990</v>
      </c>
      <c r="H2504" s="14">
        <v>40000</v>
      </c>
    </row>
    <row r="2505" spans="1:9" x14ac:dyDescent="0.2">
      <c r="E2505" s="12" t="s">
        <v>571</v>
      </c>
      <c r="G2505" s="140">
        <v>10104040</v>
      </c>
      <c r="I2505" s="14">
        <v>37500</v>
      </c>
    </row>
    <row r="2506" spans="1:9" x14ac:dyDescent="0.2">
      <c r="E2506" s="12" t="s">
        <v>125</v>
      </c>
      <c r="G2506" s="140">
        <v>20201010</v>
      </c>
      <c r="I2506" s="14">
        <v>2500</v>
      </c>
    </row>
    <row r="2507" spans="1:9" x14ac:dyDescent="0.2">
      <c r="F2507" s="12" t="s">
        <v>1216</v>
      </c>
    </row>
    <row r="2509" spans="1:9" x14ac:dyDescent="0.2">
      <c r="A2509" s="12" t="s">
        <v>569</v>
      </c>
      <c r="B2509" s="12" t="s">
        <v>1174</v>
      </c>
      <c r="C2509" s="13" t="s">
        <v>1215</v>
      </c>
      <c r="D2509" s="12" t="s">
        <v>264</v>
      </c>
      <c r="G2509" s="140">
        <v>50214990</v>
      </c>
      <c r="H2509" s="14">
        <v>100000</v>
      </c>
    </row>
    <row r="2510" spans="1:9" x14ac:dyDescent="0.2">
      <c r="E2510" s="12" t="s">
        <v>571</v>
      </c>
      <c r="G2510" s="140">
        <v>10104040</v>
      </c>
      <c r="I2510" s="14">
        <v>93750</v>
      </c>
    </row>
    <row r="2511" spans="1:9" x14ac:dyDescent="0.2">
      <c r="E2511" s="12" t="s">
        <v>125</v>
      </c>
      <c r="G2511" s="140">
        <v>20201010</v>
      </c>
      <c r="I2511" s="14">
        <v>6250</v>
      </c>
    </row>
    <row r="2512" spans="1:9" x14ac:dyDescent="0.2">
      <c r="F2512" s="12" t="s">
        <v>1214</v>
      </c>
    </row>
    <row r="2514" spans="1:9" x14ac:dyDescent="0.2">
      <c r="A2514" s="12" t="s">
        <v>569</v>
      </c>
      <c r="B2514" s="12" t="s">
        <v>1174</v>
      </c>
      <c r="C2514" s="13" t="s">
        <v>1213</v>
      </c>
      <c r="D2514" s="12" t="s">
        <v>264</v>
      </c>
      <c r="G2514" s="140">
        <v>50214990</v>
      </c>
      <c r="H2514" s="14">
        <v>100000</v>
      </c>
    </row>
    <row r="2515" spans="1:9" x14ac:dyDescent="0.2">
      <c r="E2515" s="12" t="s">
        <v>571</v>
      </c>
      <c r="G2515" s="140">
        <v>10104040</v>
      </c>
      <c r="I2515" s="14">
        <v>93750</v>
      </c>
    </row>
    <row r="2516" spans="1:9" x14ac:dyDescent="0.2">
      <c r="E2516" s="12" t="s">
        <v>125</v>
      </c>
      <c r="G2516" s="140">
        <v>20201010</v>
      </c>
      <c r="I2516" s="14">
        <v>6250</v>
      </c>
    </row>
    <row r="2517" spans="1:9" x14ac:dyDescent="0.2">
      <c r="F2517" s="12" t="s">
        <v>1212</v>
      </c>
    </row>
    <row r="2519" spans="1:9" x14ac:dyDescent="0.2">
      <c r="A2519" s="12" t="s">
        <v>569</v>
      </c>
      <c r="B2519" s="12" t="s">
        <v>1174</v>
      </c>
      <c r="C2519" s="13" t="s">
        <v>1211</v>
      </c>
      <c r="D2519" s="12" t="s">
        <v>264</v>
      </c>
      <c r="G2519" s="140">
        <v>50214990</v>
      </c>
      <c r="H2519" s="14">
        <v>131739.71</v>
      </c>
    </row>
    <row r="2520" spans="1:9" x14ac:dyDescent="0.2">
      <c r="E2520" s="12" t="s">
        <v>571</v>
      </c>
      <c r="G2520" s="140">
        <v>10104040</v>
      </c>
      <c r="I2520" s="14">
        <v>123505.98</v>
      </c>
    </row>
    <row r="2521" spans="1:9" x14ac:dyDescent="0.2">
      <c r="E2521" s="12" t="s">
        <v>125</v>
      </c>
      <c r="G2521" s="140">
        <v>20201010</v>
      </c>
      <c r="I2521" s="14">
        <v>8233.73</v>
      </c>
    </row>
    <row r="2522" spans="1:9" x14ac:dyDescent="0.2">
      <c r="F2522" s="12" t="s">
        <v>1210</v>
      </c>
    </row>
    <row r="2524" spans="1:9" x14ac:dyDescent="0.2">
      <c r="A2524" s="12" t="s">
        <v>569</v>
      </c>
      <c r="B2524" s="12" t="s">
        <v>1174</v>
      </c>
      <c r="C2524" s="13" t="s">
        <v>1209</v>
      </c>
      <c r="D2524" s="12" t="s">
        <v>264</v>
      </c>
      <c r="G2524" s="140">
        <v>50214990</v>
      </c>
      <c r="H2524" s="14">
        <v>60000</v>
      </c>
    </row>
    <row r="2525" spans="1:9" x14ac:dyDescent="0.2">
      <c r="E2525" s="12" t="s">
        <v>571</v>
      </c>
      <c r="G2525" s="140">
        <v>10104040</v>
      </c>
      <c r="I2525" s="14">
        <v>56250</v>
      </c>
    </row>
    <row r="2526" spans="1:9" x14ac:dyDescent="0.2">
      <c r="E2526" s="12" t="s">
        <v>125</v>
      </c>
      <c r="G2526" s="140">
        <v>20201010</v>
      </c>
      <c r="I2526" s="14">
        <v>3750</v>
      </c>
    </row>
    <row r="2527" spans="1:9" x14ac:dyDescent="0.2">
      <c r="F2527" s="12" t="s">
        <v>1208</v>
      </c>
    </row>
    <row r="2529" spans="1:9" x14ac:dyDescent="0.2">
      <c r="A2529" s="12" t="s">
        <v>569</v>
      </c>
      <c r="B2529" s="12" t="s">
        <v>1174</v>
      </c>
      <c r="C2529" s="13" t="s">
        <v>1207</v>
      </c>
      <c r="D2529" s="12" t="s">
        <v>264</v>
      </c>
      <c r="G2529" s="140">
        <v>50214990</v>
      </c>
      <c r="H2529" s="14">
        <v>100000</v>
      </c>
    </row>
    <row r="2530" spans="1:9" x14ac:dyDescent="0.2">
      <c r="E2530" s="12" t="s">
        <v>571</v>
      </c>
      <c r="G2530" s="140">
        <v>10104040</v>
      </c>
      <c r="I2530" s="14">
        <v>97000</v>
      </c>
    </row>
    <row r="2531" spans="1:9" x14ac:dyDescent="0.2">
      <c r="E2531" s="12" t="s">
        <v>125</v>
      </c>
      <c r="G2531" s="140">
        <v>20201010</v>
      </c>
      <c r="I2531" s="14">
        <v>3000</v>
      </c>
    </row>
    <row r="2532" spans="1:9" x14ac:dyDescent="0.2">
      <c r="F2532" s="12" t="s">
        <v>1206</v>
      </c>
    </row>
    <row r="2534" spans="1:9" x14ac:dyDescent="0.2">
      <c r="A2534" s="12" t="s">
        <v>569</v>
      </c>
      <c r="B2534" s="12" t="s">
        <v>1174</v>
      </c>
      <c r="C2534" s="13" t="s">
        <v>1205</v>
      </c>
      <c r="D2534" s="12" t="s">
        <v>264</v>
      </c>
      <c r="G2534" s="140">
        <v>50214990</v>
      </c>
      <c r="H2534" s="14">
        <v>30000</v>
      </c>
    </row>
    <row r="2535" spans="1:9" x14ac:dyDescent="0.2">
      <c r="E2535" s="12" t="s">
        <v>571</v>
      </c>
      <c r="G2535" s="140">
        <v>10104040</v>
      </c>
      <c r="I2535" s="14">
        <v>29100</v>
      </c>
    </row>
    <row r="2536" spans="1:9" x14ac:dyDescent="0.2">
      <c r="E2536" s="12" t="s">
        <v>125</v>
      </c>
      <c r="G2536" s="140">
        <v>20201010</v>
      </c>
      <c r="I2536" s="14">
        <v>900</v>
      </c>
    </row>
    <row r="2537" spans="1:9" x14ac:dyDescent="0.2">
      <c r="F2537" s="12" t="s">
        <v>1204</v>
      </c>
    </row>
    <row r="2539" spans="1:9" x14ac:dyDescent="0.2">
      <c r="A2539" s="12" t="s">
        <v>569</v>
      </c>
      <c r="B2539" s="12" t="s">
        <v>1174</v>
      </c>
      <c r="C2539" s="13" t="s">
        <v>1203</v>
      </c>
      <c r="D2539" s="12" t="s">
        <v>264</v>
      </c>
      <c r="G2539" s="140">
        <v>50214990</v>
      </c>
      <c r="H2539" s="14">
        <v>21152.03</v>
      </c>
    </row>
    <row r="2540" spans="1:9" x14ac:dyDescent="0.2">
      <c r="E2540" s="12" t="s">
        <v>571</v>
      </c>
      <c r="G2540" s="140">
        <v>10104040</v>
      </c>
      <c r="I2540" s="14">
        <v>20517.47</v>
      </c>
    </row>
    <row r="2541" spans="1:9" x14ac:dyDescent="0.2">
      <c r="E2541" s="12" t="s">
        <v>125</v>
      </c>
      <c r="G2541" s="140">
        <v>20201010</v>
      </c>
      <c r="I2541" s="14">
        <v>634.55999999999995</v>
      </c>
    </row>
    <row r="2542" spans="1:9" x14ac:dyDescent="0.2">
      <c r="F2542" s="12" t="s">
        <v>1202</v>
      </c>
    </row>
    <row r="2544" spans="1:9" x14ac:dyDescent="0.2">
      <c r="A2544" s="12" t="s">
        <v>569</v>
      </c>
      <c r="B2544" s="12" t="s">
        <v>1174</v>
      </c>
      <c r="C2544" s="13" t="s">
        <v>1201</v>
      </c>
      <c r="D2544" s="12" t="s">
        <v>264</v>
      </c>
      <c r="G2544" s="140">
        <v>50214990</v>
      </c>
      <c r="H2544" s="14">
        <v>20000</v>
      </c>
    </row>
    <row r="2545" spans="1:9" x14ac:dyDescent="0.2">
      <c r="E2545" s="12" t="s">
        <v>571</v>
      </c>
      <c r="G2545" s="140">
        <v>10104040</v>
      </c>
      <c r="I2545" s="14">
        <v>19400</v>
      </c>
    </row>
    <row r="2546" spans="1:9" x14ac:dyDescent="0.2">
      <c r="E2546" s="12" t="s">
        <v>125</v>
      </c>
      <c r="G2546" s="140">
        <v>20201010</v>
      </c>
      <c r="I2546" s="14">
        <v>600</v>
      </c>
    </row>
    <row r="2547" spans="1:9" x14ac:dyDescent="0.2">
      <c r="F2547" s="12" t="s">
        <v>1200</v>
      </c>
    </row>
    <row r="2549" spans="1:9" x14ac:dyDescent="0.2">
      <c r="A2549" s="12" t="s">
        <v>569</v>
      </c>
      <c r="B2549" s="12" t="s">
        <v>1174</v>
      </c>
      <c r="C2549" s="13" t="s">
        <v>1199</v>
      </c>
      <c r="D2549" s="12" t="s">
        <v>264</v>
      </c>
      <c r="G2549" s="140">
        <v>50214990</v>
      </c>
      <c r="H2549" s="14">
        <v>50000</v>
      </c>
    </row>
    <row r="2550" spans="1:9" x14ac:dyDescent="0.2">
      <c r="E2550" s="12" t="s">
        <v>571</v>
      </c>
      <c r="G2550" s="140">
        <v>10104040</v>
      </c>
      <c r="I2550" s="14">
        <v>48500</v>
      </c>
    </row>
    <row r="2551" spans="1:9" x14ac:dyDescent="0.2">
      <c r="E2551" s="12" t="s">
        <v>125</v>
      </c>
      <c r="G2551" s="140">
        <v>20201010</v>
      </c>
      <c r="I2551" s="14">
        <v>1500</v>
      </c>
    </row>
    <row r="2552" spans="1:9" x14ac:dyDescent="0.2">
      <c r="F2552" s="12" t="s">
        <v>1198</v>
      </c>
    </row>
    <row r="2554" spans="1:9" x14ac:dyDescent="0.2">
      <c r="A2554" s="12" t="s">
        <v>569</v>
      </c>
      <c r="B2554" s="12" t="s">
        <v>1174</v>
      </c>
      <c r="C2554" s="13" t="s">
        <v>1197</v>
      </c>
      <c r="D2554" s="12" t="s">
        <v>264</v>
      </c>
      <c r="G2554" s="140">
        <v>50214990</v>
      </c>
      <c r="H2554" s="14">
        <v>30000</v>
      </c>
    </row>
    <row r="2555" spans="1:9" x14ac:dyDescent="0.2">
      <c r="E2555" s="12" t="s">
        <v>571</v>
      </c>
      <c r="G2555" s="140">
        <v>10104040</v>
      </c>
      <c r="I2555" s="14">
        <v>29100</v>
      </c>
    </row>
    <row r="2556" spans="1:9" x14ac:dyDescent="0.2">
      <c r="E2556" s="12" t="s">
        <v>125</v>
      </c>
      <c r="G2556" s="140">
        <v>20201010</v>
      </c>
      <c r="I2556" s="14">
        <v>900</v>
      </c>
    </row>
    <row r="2557" spans="1:9" x14ac:dyDescent="0.2">
      <c r="F2557" s="12" t="s">
        <v>1196</v>
      </c>
    </row>
    <row r="2559" spans="1:9" x14ac:dyDescent="0.2">
      <c r="A2559" s="12" t="s">
        <v>569</v>
      </c>
      <c r="B2559" s="12" t="s">
        <v>1174</v>
      </c>
      <c r="C2559" s="13" t="s">
        <v>1195</v>
      </c>
      <c r="D2559" s="12" t="s">
        <v>264</v>
      </c>
      <c r="G2559" s="140">
        <v>50214990</v>
      </c>
      <c r="H2559" s="14">
        <v>60000</v>
      </c>
    </row>
    <row r="2560" spans="1:9" x14ac:dyDescent="0.2">
      <c r="E2560" s="12" t="s">
        <v>571</v>
      </c>
      <c r="G2560" s="140">
        <v>10104040</v>
      </c>
      <c r="I2560" s="14">
        <v>58200</v>
      </c>
    </row>
    <row r="2561" spans="1:9" x14ac:dyDescent="0.2">
      <c r="E2561" s="12" t="s">
        <v>125</v>
      </c>
      <c r="G2561" s="140">
        <v>20201010</v>
      </c>
      <c r="I2561" s="14">
        <v>1800</v>
      </c>
    </row>
    <row r="2562" spans="1:9" x14ac:dyDescent="0.2">
      <c r="F2562" s="12" t="s">
        <v>1194</v>
      </c>
    </row>
    <row r="2564" spans="1:9" x14ac:dyDescent="0.2">
      <c r="A2564" s="12" t="s">
        <v>569</v>
      </c>
      <c r="B2564" s="12" t="s">
        <v>1174</v>
      </c>
      <c r="C2564" s="13" t="s">
        <v>1193</v>
      </c>
      <c r="D2564" s="12" t="s">
        <v>264</v>
      </c>
      <c r="G2564" s="140">
        <v>50214990</v>
      </c>
      <c r="H2564" s="14">
        <v>60000</v>
      </c>
    </row>
    <row r="2565" spans="1:9" x14ac:dyDescent="0.2">
      <c r="E2565" s="12" t="s">
        <v>571</v>
      </c>
      <c r="G2565" s="140">
        <v>10104040</v>
      </c>
      <c r="I2565" s="14">
        <v>58200</v>
      </c>
    </row>
    <row r="2566" spans="1:9" x14ac:dyDescent="0.2">
      <c r="E2566" s="12" t="s">
        <v>125</v>
      </c>
      <c r="G2566" s="140">
        <v>20201010</v>
      </c>
      <c r="I2566" s="14">
        <v>1800</v>
      </c>
    </row>
    <row r="2567" spans="1:9" x14ac:dyDescent="0.2">
      <c r="F2567" s="12" t="s">
        <v>1192</v>
      </c>
    </row>
    <row r="2569" spans="1:9" x14ac:dyDescent="0.2">
      <c r="A2569" s="12" t="s">
        <v>569</v>
      </c>
      <c r="B2569" s="12" t="s">
        <v>1174</v>
      </c>
      <c r="C2569" s="13" t="s">
        <v>1191</v>
      </c>
      <c r="D2569" s="12" t="s">
        <v>264</v>
      </c>
      <c r="G2569" s="140">
        <v>50214990</v>
      </c>
      <c r="H2569" s="14">
        <v>75000</v>
      </c>
    </row>
    <row r="2570" spans="1:9" x14ac:dyDescent="0.2">
      <c r="E2570" s="12" t="s">
        <v>571</v>
      </c>
      <c r="G2570" s="140">
        <v>10104040</v>
      </c>
      <c r="I2570" s="14">
        <v>67900</v>
      </c>
    </row>
    <row r="2571" spans="1:9" x14ac:dyDescent="0.2">
      <c r="E2571" s="12" t="s">
        <v>121</v>
      </c>
      <c r="G2571" s="140">
        <v>20101010</v>
      </c>
      <c r="I2571" s="14">
        <v>5000</v>
      </c>
    </row>
    <row r="2572" spans="1:9" x14ac:dyDescent="0.2">
      <c r="E2572" s="12" t="s">
        <v>125</v>
      </c>
      <c r="G2572" s="140">
        <v>20201010</v>
      </c>
      <c r="I2572" s="14">
        <v>2100</v>
      </c>
    </row>
    <row r="2573" spans="1:9" x14ac:dyDescent="0.2">
      <c r="F2573" s="12" t="s">
        <v>1190</v>
      </c>
    </row>
    <row r="2575" spans="1:9" x14ac:dyDescent="0.2">
      <c r="A2575" s="12" t="s">
        <v>569</v>
      </c>
      <c r="B2575" s="12" t="s">
        <v>1174</v>
      </c>
      <c r="C2575" s="13" t="s">
        <v>1189</v>
      </c>
      <c r="D2575" s="12" t="s">
        <v>264</v>
      </c>
      <c r="G2575" s="140">
        <v>50214990</v>
      </c>
      <c r="H2575" s="14">
        <v>50000</v>
      </c>
    </row>
    <row r="2576" spans="1:9" x14ac:dyDescent="0.2">
      <c r="E2576" s="12" t="s">
        <v>571</v>
      </c>
      <c r="G2576" s="140">
        <v>10104040</v>
      </c>
      <c r="I2576" s="14">
        <v>48500</v>
      </c>
    </row>
    <row r="2577" spans="1:9" x14ac:dyDescent="0.2">
      <c r="E2577" s="12" t="s">
        <v>125</v>
      </c>
      <c r="G2577" s="140">
        <v>20201010</v>
      </c>
      <c r="I2577" s="14">
        <v>1500</v>
      </c>
    </row>
    <row r="2578" spans="1:9" x14ac:dyDescent="0.2">
      <c r="F2578" s="12" t="s">
        <v>1188</v>
      </c>
    </row>
    <row r="2580" spans="1:9" x14ac:dyDescent="0.2">
      <c r="A2580" s="12" t="s">
        <v>569</v>
      </c>
      <c r="B2580" s="12" t="s">
        <v>1174</v>
      </c>
      <c r="C2580" s="13" t="s">
        <v>1187</v>
      </c>
      <c r="D2580" s="12" t="s">
        <v>264</v>
      </c>
      <c r="G2580" s="140">
        <v>50214990</v>
      </c>
      <c r="H2580" s="14">
        <v>25000</v>
      </c>
    </row>
    <row r="2581" spans="1:9" x14ac:dyDescent="0.2">
      <c r="E2581" s="12" t="s">
        <v>571</v>
      </c>
      <c r="G2581" s="140">
        <v>10104040</v>
      </c>
      <c r="I2581" s="14">
        <v>23437.5</v>
      </c>
    </row>
    <row r="2582" spans="1:9" x14ac:dyDescent="0.2">
      <c r="E2582" s="12" t="s">
        <v>125</v>
      </c>
      <c r="G2582" s="140">
        <v>20201010</v>
      </c>
      <c r="I2582" s="14">
        <v>1562.5</v>
      </c>
    </row>
    <row r="2583" spans="1:9" x14ac:dyDescent="0.2">
      <c r="F2583" s="12" t="s">
        <v>1186</v>
      </c>
    </row>
    <row r="2585" spans="1:9" x14ac:dyDescent="0.2">
      <c r="A2585" s="12" t="s">
        <v>569</v>
      </c>
      <c r="B2585" s="12" t="s">
        <v>1174</v>
      </c>
      <c r="C2585" s="13" t="s">
        <v>1185</v>
      </c>
      <c r="D2585" s="12" t="s">
        <v>264</v>
      </c>
      <c r="G2585" s="140">
        <v>50214990</v>
      </c>
      <c r="H2585" s="14">
        <v>12000</v>
      </c>
    </row>
    <row r="2586" spans="1:9" x14ac:dyDescent="0.2">
      <c r="E2586" s="12" t="s">
        <v>571</v>
      </c>
      <c r="G2586" s="140">
        <v>10104040</v>
      </c>
      <c r="I2586" s="14">
        <v>11250</v>
      </c>
    </row>
    <row r="2587" spans="1:9" x14ac:dyDescent="0.2">
      <c r="E2587" s="12" t="s">
        <v>125</v>
      </c>
      <c r="G2587" s="140">
        <v>20201010</v>
      </c>
      <c r="I2587" s="14">
        <v>750</v>
      </c>
    </row>
    <row r="2588" spans="1:9" x14ac:dyDescent="0.2">
      <c r="F2588" s="12" t="s">
        <v>1184</v>
      </c>
    </row>
    <row r="2590" spans="1:9" x14ac:dyDescent="0.2">
      <c r="A2590" s="12" t="s">
        <v>569</v>
      </c>
      <c r="B2590" s="12" t="s">
        <v>1174</v>
      </c>
      <c r="C2590" s="13" t="s">
        <v>1183</v>
      </c>
      <c r="D2590" s="12" t="s">
        <v>109</v>
      </c>
      <c r="G2590" s="140">
        <v>19901030</v>
      </c>
      <c r="H2590" s="14">
        <v>1524000</v>
      </c>
    </row>
    <row r="2591" spans="1:9" x14ac:dyDescent="0.2">
      <c r="E2591" s="12" t="s">
        <v>571</v>
      </c>
      <c r="G2591" s="140">
        <v>10104040</v>
      </c>
      <c r="I2591" s="14">
        <v>1524000</v>
      </c>
    </row>
    <row r="2592" spans="1:9" x14ac:dyDescent="0.2">
      <c r="F2592" s="12" t="s">
        <v>1182</v>
      </c>
    </row>
    <row r="2594" spans="1:9" x14ac:dyDescent="0.2">
      <c r="A2594" s="12" t="s">
        <v>569</v>
      </c>
      <c r="B2594" s="12" t="s">
        <v>1174</v>
      </c>
      <c r="C2594" s="13" t="s">
        <v>1181</v>
      </c>
      <c r="D2594" s="12" t="s">
        <v>214</v>
      </c>
      <c r="G2594" s="140">
        <v>50203050</v>
      </c>
      <c r="H2594" s="14">
        <v>56033.25</v>
      </c>
    </row>
    <row r="2595" spans="1:9" x14ac:dyDescent="0.2">
      <c r="D2595" s="12" t="s">
        <v>1180</v>
      </c>
      <c r="G2595" s="140">
        <v>50202010</v>
      </c>
      <c r="H2595" s="14">
        <v>345</v>
      </c>
    </row>
    <row r="2596" spans="1:9" x14ac:dyDescent="0.2">
      <c r="D2596" s="12" t="s">
        <v>218</v>
      </c>
      <c r="G2596" s="140">
        <v>50203070</v>
      </c>
      <c r="H2596" s="14">
        <v>19191.25</v>
      </c>
    </row>
    <row r="2597" spans="1:9" x14ac:dyDescent="0.2">
      <c r="D2597" s="12" t="s">
        <v>232</v>
      </c>
      <c r="G2597" s="140">
        <v>50203990</v>
      </c>
      <c r="H2597" s="14">
        <v>10841.5</v>
      </c>
    </row>
    <row r="2598" spans="1:9" x14ac:dyDescent="0.2">
      <c r="E2598" s="12" t="s">
        <v>571</v>
      </c>
      <c r="G2598" s="140">
        <v>10104040</v>
      </c>
      <c r="I2598" s="14">
        <v>86411</v>
      </c>
    </row>
    <row r="2599" spans="1:9" x14ac:dyDescent="0.2">
      <c r="F2599" s="12" t="s">
        <v>1179</v>
      </c>
    </row>
    <row r="2601" spans="1:9" x14ac:dyDescent="0.2">
      <c r="A2601" s="12" t="s">
        <v>569</v>
      </c>
      <c r="B2601" s="12" t="s">
        <v>1174</v>
      </c>
      <c r="C2601" s="13" t="s">
        <v>1178</v>
      </c>
      <c r="D2601" s="12" t="s">
        <v>264</v>
      </c>
      <c r="G2601" s="140">
        <v>50214990</v>
      </c>
      <c r="H2601" s="14">
        <v>42000</v>
      </c>
    </row>
    <row r="2602" spans="1:9" x14ac:dyDescent="0.2">
      <c r="E2602" s="12" t="s">
        <v>571</v>
      </c>
      <c r="G2602" s="140">
        <v>10104040</v>
      </c>
      <c r="I2602" s="14">
        <v>42000</v>
      </c>
    </row>
    <row r="2603" spans="1:9" x14ac:dyDescent="0.2">
      <c r="F2603" s="12" t="s">
        <v>1177</v>
      </c>
    </row>
    <row r="2605" spans="1:9" x14ac:dyDescent="0.2">
      <c r="A2605" s="12" t="s">
        <v>569</v>
      </c>
      <c r="B2605" s="12" t="s">
        <v>1174</v>
      </c>
      <c r="C2605" s="13" t="s">
        <v>1176</v>
      </c>
      <c r="D2605" s="12" t="s">
        <v>109</v>
      </c>
      <c r="G2605" s="140">
        <v>19901030</v>
      </c>
      <c r="H2605" s="14">
        <v>240550</v>
      </c>
    </row>
    <row r="2606" spans="1:9" x14ac:dyDescent="0.2">
      <c r="E2606" s="12" t="s">
        <v>571</v>
      </c>
      <c r="G2606" s="140">
        <v>10104040</v>
      </c>
      <c r="I2606" s="14">
        <v>240550</v>
      </c>
    </row>
    <row r="2607" spans="1:9" x14ac:dyDescent="0.2">
      <c r="F2607" s="12" t="s">
        <v>1175</v>
      </c>
    </row>
    <row r="2609" spans="1:9" x14ac:dyDescent="0.2">
      <c r="A2609" s="12" t="s">
        <v>569</v>
      </c>
      <c r="B2609" s="12" t="s">
        <v>1174</v>
      </c>
      <c r="C2609" s="13" t="s">
        <v>1173</v>
      </c>
      <c r="D2609" s="12" t="s">
        <v>566</v>
      </c>
      <c r="G2609" s="140">
        <v>10102020</v>
      </c>
      <c r="H2609" s="14">
        <v>5038000</v>
      </c>
    </row>
    <row r="2610" spans="1:9" x14ac:dyDescent="0.2">
      <c r="E2610" s="12" t="s">
        <v>566</v>
      </c>
      <c r="G2610" s="140">
        <v>10102020</v>
      </c>
      <c r="I2610" s="14">
        <v>5038000</v>
      </c>
    </row>
    <row r="2611" spans="1:9" x14ac:dyDescent="0.2">
      <c r="F2611" s="12" t="s">
        <v>1172</v>
      </c>
    </row>
    <row r="2613" spans="1:9" x14ac:dyDescent="0.2">
      <c r="A2613" s="12" t="s">
        <v>569</v>
      </c>
      <c r="B2613" s="12" t="s">
        <v>789</v>
      </c>
      <c r="C2613" s="13" t="s">
        <v>1171</v>
      </c>
      <c r="D2613" s="12" t="s">
        <v>680</v>
      </c>
      <c r="G2613" s="140">
        <v>50299990</v>
      </c>
      <c r="H2613" s="14">
        <v>27000</v>
      </c>
    </row>
    <row r="2614" spans="1:9" x14ac:dyDescent="0.2">
      <c r="E2614" s="12" t="s">
        <v>571</v>
      </c>
      <c r="G2614" s="140">
        <v>10104040</v>
      </c>
      <c r="I2614" s="14">
        <v>26460</v>
      </c>
    </row>
    <row r="2615" spans="1:9" x14ac:dyDescent="0.2">
      <c r="E2615" s="12" t="s">
        <v>125</v>
      </c>
      <c r="G2615" s="140">
        <v>20201010</v>
      </c>
      <c r="I2615" s="14">
        <v>540</v>
      </c>
    </row>
    <row r="2616" spans="1:9" x14ac:dyDescent="0.2">
      <c r="F2616" s="12" t="s">
        <v>1170</v>
      </c>
    </row>
    <row r="2618" spans="1:9" x14ac:dyDescent="0.2">
      <c r="A2618" s="12" t="s">
        <v>569</v>
      </c>
      <c r="B2618" s="12" t="s">
        <v>789</v>
      </c>
      <c r="C2618" s="13" t="s">
        <v>1169</v>
      </c>
      <c r="D2618" s="12" t="s">
        <v>109</v>
      </c>
      <c r="G2618" s="140">
        <v>19901030</v>
      </c>
      <c r="H2618" s="14">
        <v>540000</v>
      </c>
    </row>
    <row r="2619" spans="1:9" x14ac:dyDescent="0.2">
      <c r="E2619" s="12" t="s">
        <v>571</v>
      </c>
      <c r="G2619" s="140">
        <v>10104040</v>
      </c>
      <c r="I2619" s="14">
        <v>540000</v>
      </c>
    </row>
    <row r="2620" spans="1:9" x14ac:dyDescent="0.2">
      <c r="F2620" s="12" t="s">
        <v>1168</v>
      </c>
    </row>
    <row r="2622" spans="1:9" x14ac:dyDescent="0.2">
      <c r="A2622" s="12" t="s">
        <v>569</v>
      </c>
      <c r="B2622" s="12" t="s">
        <v>789</v>
      </c>
      <c r="C2622" s="13" t="s">
        <v>1167</v>
      </c>
      <c r="D2622" s="12" t="s">
        <v>45</v>
      </c>
      <c r="G2622" s="140">
        <v>10399990</v>
      </c>
      <c r="H2622" s="14">
        <v>5980</v>
      </c>
    </row>
    <row r="2623" spans="1:9" x14ac:dyDescent="0.2">
      <c r="E2623" s="12" t="s">
        <v>571</v>
      </c>
      <c r="G2623" s="140">
        <v>10104040</v>
      </c>
      <c r="I2623" s="14">
        <v>5659.65</v>
      </c>
    </row>
    <row r="2624" spans="1:9" x14ac:dyDescent="0.2">
      <c r="E2624" s="12" t="s">
        <v>125</v>
      </c>
      <c r="G2624" s="140">
        <v>20201010</v>
      </c>
      <c r="I2624" s="14">
        <v>320.35000000000002</v>
      </c>
    </row>
    <row r="2625" spans="1:9" x14ac:dyDescent="0.2">
      <c r="F2625" s="12" t="s">
        <v>1166</v>
      </c>
    </row>
    <row r="2627" spans="1:9" x14ac:dyDescent="0.2">
      <c r="A2627" s="12" t="s">
        <v>569</v>
      </c>
      <c r="B2627" s="12" t="s">
        <v>789</v>
      </c>
      <c r="C2627" s="13" t="s">
        <v>1165</v>
      </c>
      <c r="D2627" s="12" t="s">
        <v>45</v>
      </c>
      <c r="G2627" s="140">
        <v>10399990</v>
      </c>
      <c r="H2627" s="14">
        <v>24700</v>
      </c>
    </row>
    <row r="2628" spans="1:9" x14ac:dyDescent="0.2">
      <c r="E2628" s="12" t="s">
        <v>571</v>
      </c>
      <c r="G2628" s="140">
        <v>10104040</v>
      </c>
      <c r="I2628" s="14">
        <v>23376.78</v>
      </c>
    </row>
    <row r="2629" spans="1:9" x14ac:dyDescent="0.2">
      <c r="E2629" s="12" t="s">
        <v>125</v>
      </c>
      <c r="G2629" s="140">
        <v>20201010</v>
      </c>
      <c r="I2629" s="14">
        <v>1323.22</v>
      </c>
    </row>
    <row r="2630" spans="1:9" x14ac:dyDescent="0.2">
      <c r="F2630" s="12" t="s">
        <v>1164</v>
      </c>
    </row>
    <row r="2632" spans="1:9" x14ac:dyDescent="0.2">
      <c r="A2632" s="12" t="s">
        <v>569</v>
      </c>
      <c r="B2632" s="12" t="s">
        <v>789</v>
      </c>
      <c r="C2632" s="13" t="s">
        <v>1163</v>
      </c>
      <c r="D2632" s="12" t="s">
        <v>151</v>
      </c>
      <c r="G2632" s="140">
        <v>29999990</v>
      </c>
      <c r="H2632" s="14">
        <v>22497.95</v>
      </c>
    </row>
    <row r="2633" spans="1:9" x14ac:dyDescent="0.2">
      <c r="E2633" s="12" t="s">
        <v>571</v>
      </c>
      <c r="G2633" s="140">
        <v>10104040</v>
      </c>
      <c r="I2633" s="14">
        <v>22497.95</v>
      </c>
    </row>
    <row r="2634" spans="1:9" x14ac:dyDescent="0.2">
      <c r="F2634" s="12" t="s">
        <v>1162</v>
      </c>
    </row>
    <row r="2636" spans="1:9" x14ac:dyDescent="0.2">
      <c r="A2636" s="12" t="s">
        <v>569</v>
      </c>
      <c r="B2636" s="12" t="s">
        <v>789</v>
      </c>
      <c r="C2636" s="13" t="s">
        <v>1161</v>
      </c>
      <c r="D2636" s="12" t="s">
        <v>151</v>
      </c>
      <c r="G2636" s="140">
        <v>29999990</v>
      </c>
      <c r="H2636" s="14">
        <v>32500</v>
      </c>
    </row>
    <row r="2637" spans="1:9" x14ac:dyDescent="0.2">
      <c r="E2637" s="12" t="s">
        <v>571</v>
      </c>
      <c r="G2637" s="140">
        <v>10104040</v>
      </c>
      <c r="I2637" s="14">
        <v>32500</v>
      </c>
    </row>
    <row r="2638" spans="1:9" x14ac:dyDescent="0.2">
      <c r="F2638" s="12" t="s">
        <v>1160</v>
      </c>
    </row>
    <row r="2640" spans="1:9" x14ac:dyDescent="0.2">
      <c r="A2640" s="12" t="s">
        <v>569</v>
      </c>
      <c r="B2640" s="12" t="s">
        <v>789</v>
      </c>
      <c r="C2640" s="13" t="s">
        <v>1159</v>
      </c>
      <c r="D2640" s="12" t="s">
        <v>151</v>
      </c>
      <c r="G2640" s="140">
        <v>29999990</v>
      </c>
      <c r="H2640" s="14">
        <v>6000</v>
      </c>
    </row>
    <row r="2641" spans="1:9" x14ac:dyDescent="0.2">
      <c r="E2641" s="12" t="s">
        <v>571</v>
      </c>
      <c r="G2641" s="140">
        <v>10104040</v>
      </c>
      <c r="I2641" s="14">
        <v>6000</v>
      </c>
    </row>
    <row r="2642" spans="1:9" x14ac:dyDescent="0.2">
      <c r="F2642" s="12" t="s">
        <v>1158</v>
      </c>
    </row>
    <row r="2644" spans="1:9" x14ac:dyDescent="0.2">
      <c r="A2644" s="12" t="s">
        <v>569</v>
      </c>
      <c r="B2644" s="12" t="s">
        <v>789</v>
      </c>
      <c r="C2644" s="13" t="s">
        <v>1157</v>
      </c>
      <c r="D2644" s="12" t="s">
        <v>151</v>
      </c>
      <c r="G2644" s="140">
        <v>29999990</v>
      </c>
      <c r="H2644" s="14">
        <v>75221.649999999994</v>
      </c>
    </row>
    <row r="2645" spans="1:9" x14ac:dyDescent="0.2">
      <c r="E2645" s="12" t="s">
        <v>571</v>
      </c>
      <c r="G2645" s="140">
        <v>10104040</v>
      </c>
      <c r="I2645" s="14">
        <v>75221.649999999994</v>
      </c>
    </row>
    <row r="2646" spans="1:9" x14ac:dyDescent="0.2">
      <c r="F2646" s="12" t="s">
        <v>1156</v>
      </c>
    </row>
    <row r="2648" spans="1:9" x14ac:dyDescent="0.2">
      <c r="A2648" s="12" t="s">
        <v>569</v>
      </c>
      <c r="B2648" s="12" t="s">
        <v>789</v>
      </c>
      <c r="C2648" s="13" t="s">
        <v>1155</v>
      </c>
      <c r="D2648" s="12" t="s">
        <v>251</v>
      </c>
      <c r="G2648" s="140">
        <v>50211990</v>
      </c>
      <c r="H2648" s="14">
        <v>24000</v>
      </c>
    </row>
    <row r="2649" spans="1:9" x14ac:dyDescent="0.2">
      <c r="E2649" s="12" t="s">
        <v>571</v>
      </c>
      <c r="G2649" s="140">
        <v>10104040</v>
      </c>
      <c r="I2649" s="14">
        <v>21360</v>
      </c>
    </row>
    <row r="2650" spans="1:9" x14ac:dyDescent="0.2">
      <c r="E2650" s="12" t="s">
        <v>125</v>
      </c>
      <c r="G2650" s="140">
        <v>20201010</v>
      </c>
      <c r="I2650" s="14">
        <v>2640</v>
      </c>
    </row>
    <row r="2651" spans="1:9" x14ac:dyDescent="0.2">
      <c r="F2651" s="12" t="s">
        <v>1154</v>
      </c>
    </row>
    <row r="2653" spans="1:9" x14ac:dyDescent="0.2">
      <c r="A2653" s="12" t="s">
        <v>569</v>
      </c>
      <c r="B2653" s="12" t="s">
        <v>789</v>
      </c>
      <c r="C2653" s="13" t="s">
        <v>1153</v>
      </c>
      <c r="D2653" s="12" t="s">
        <v>45</v>
      </c>
      <c r="G2653" s="140">
        <v>10399990</v>
      </c>
      <c r="H2653" s="14">
        <v>14000</v>
      </c>
    </row>
    <row r="2654" spans="1:9" x14ac:dyDescent="0.2">
      <c r="E2654" s="12" t="s">
        <v>571</v>
      </c>
      <c r="G2654" s="140">
        <v>10104040</v>
      </c>
      <c r="I2654" s="14">
        <v>13250</v>
      </c>
    </row>
    <row r="2655" spans="1:9" x14ac:dyDescent="0.2">
      <c r="E2655" s="12" t="s">
        <v>125</v>
      </c>
      <c r="G2655" s="140">
        <v>20201010</v>
      </c>
      <c r="I2655" s="14">
        <v>750</v>
      </c>
    </row>
    <row r="2656" spans="1:9" x14ac:dyDescent="0.2">
      <c r="F2656" s="12" t="s">
        <v>1152</v>
      </c>
    </row>
    <row r="2658" spans="1:9" x14ac:dyDescent="0.2">
      <c r="A2658" s="12" t="s">
        <v>569</v>
      </c>
      <c r="B2658" s="12" t="s">
        <v>789</v>
      </c>
      <c r="C2658" s="13" t="s">
        <v>1151</v>
      </c>
      <c r="D2658" s="12" t="s">
        <v>67</v>
      </c>
      <c r="G2658" s="140">
        <v>10605020</v>
      </c>
      <c r="H2658" s="14">
        <v>40000</v>
      </c>
    </row>
    <row r="2659" spans="1:9" x14ac:dyDescent="0.2">
      <c r="E2659" s="12" t="s">
        <v>571</v>
      </c>
      <c r="G2659" s="140">
        <v>10104040</v>
      </c>
      <c r="I2659" s="14">
        <v>37857.15</v>
      </c>
    </row>
    <row r="2660" spans="1:9" x14ac:dyDescent="0.2">
      <c r="E2660" s="12" t="s">
        <v>125</v>
      </c>
      <c r="G2660" s="140">
        <v>20201010</v>
      </c>
      <c r="I2660" s="14">
        <v>2142.85</v>
      </c>
    </row>
    <row r="2661" spans="1:9" x14ac:dyDescent="0.2">
      <c r="F2661" s="12" t="s">
        <v>1150</v>
      </c>
    </row>
    <row r="2663" spans="1:9" x14ac:dyDescent="0.2">
      <c r="A2663" s="12" t="s">
        <v>569</v>
      </c>
      <c r="B2663" s="12" t="s">
        <v>789</v>
      </c>
      <c r="C2663" s="13" t="s">
        <v>1149</v>
      </c>
      <c r="D2663" s="12" t="s">
        <v>264</v>
      </c>
      <c r="G2663" s="140">
        <v>50214990</v>
      </c>
      <c r="H2663" s="14">
        <v>15000</v>
      </c>
    </row>
    <row r="2664" spans="1:9" x14ac:dyDescent="0.2">
      <c r="E2664" s="12" t="s">
        <v>571</v>
      </c>
      <c r="G2664" s="140">
        <v>10104040</v>
      </c>
      <c r="I2664" s="14">
        <v>15000</v>
      </c>
    </row>
    <row r="2665" spans="1:9" x14ac:dyDescent="0.2">
      <c r="F2665" s="12" t="s">
        <v>1148</v>
      </c>
    </row>
    <row r="2667" spans="1:9" x14ac:dyDescent="0.2">
      <c r="A2667" s="12" t="s">
        <v>569</v>
      </c>
      <c r="B2667" s="12" t="s">
        <v>789</v>
      </c>
      <c r="C2667" s="13" t="s">
        <v>1147</v>
      </c>
      <c r="D2667" s="12" t="s">
        <v>109</v>
      </c>
      <c r="G2667" s="140">
        <v>19901030</v>
      </c>
      <c r="H2667" s="14">
        <v>170000</v>
      </c>
    </row>
    <row r="2668" spans="1:9" x14ac:dyDescent="0.2">
      <c r="E2668" s="12" t="s">
        <v>571</v>
      </c>
      <c r="G2668" s="140">
        <v>10104040</v>
      </c>
      <c r="I2668" s="14">
        <v>170000</v>
      </c>
    </row>
    <row r="2669" spans="1:9" x14ac:dyDescent="0.2">
      <c r="F2669" s="12" t="s">
        <v>1146</v>
      </c>
    </row>
    <row r="2671" spans="1:9" x14ac:dyDescent="0.2">
      <c r="A2671" s="12" t="s">
        <v>569</v>
      </c>
      <c r="B2671" s="12" t="s">
        <v>789</v>
      </c>
      <c r="C2671" s="13" t="s">
        <v>1145</v>
      </c>
      <c r="D2671" s="12" t="s">
        <v>264</v>
      </c>
      <c r="G2671" s="140">
        <v>50214990</v>
      </c>
      <c r="H2671" s="14">
        <v>30000</v>
      </c>
    </row>
    <row r="2672" spans="1:9" x14ac:dyDescent="0.2">
      <c r="E2672" s="12" t="s">
        <v>571</v>
      </c>
      <c r="G2672" s="140">
        <v>10104040</v>
      </c>
      <c r="I2672" s="14">
        <v>28125</v>
      </c>
    </row>
    <row r="2673" spans="1:9" x14ac:dyDescent="0.2">
      <c r="E2673" s="12" t="s">
        <v>125</v>
      </c>
      <c r="G2673" s="140">
        <v>20201010</v>
      </c>
      <c r="I2673" s="14">
        <v>1875</v>
      </c>
    </row>
    <row r="2674" spans="1:9" x14ac:dyDescent="0.2">
      <c r="F2674" s="12" t="s">
        <v>1144</v>
      </c>
    </row>
    <row r="2676" spans="1:9" x14ac:dyDescent="0.2">
      <c r="A2676" s="12" t="s">
        <v>569</v>
      </c>
      <c r="B2676" s="12" t="s">
        <v>789</v>
      </c>
      <c r="C2676" s="13" t="s">
        <v>1143</v>
      </c>
      <c r="D2676" s="12" t="s">
        <v>151</v>
      </c>
      <c r="G2676" s="140">
        <v>29999990</v>
      </c>
      <c r="H2676" s="14">
        <v>9750</v>
      </c>
    </row>
    <row r="2677" spans="1:9" x14ac:dyDescent="0.2">
      <c r="E2677" s="12" t="s">
        <v>571</v>
      </c>
      <c r="G2677" s="140">
        <v>10104040</v>
      </c>
      <c r="I2677" s="14">
        <v>9750</v>
      </c>
    </row>
    <row r="2678" spans="1:9" x14ac:dyDescent="0.2">
      <c r="F2678" s="12" t="s">
        <v>1142</v>
      </c>
    </row>
    <row r="2680" spans="1:9" x14ac:dyDescent="0.2">
      <c r="A2680" s="12" t="s">
        <v>569</v>
      </c>
      <c r="B2680" s="12" t="s">
        <v>789</v>
      </c>
      <c r="C2680" s="13" t="s">
        <v>1141</v>
      </c>
      <c r="D2680" s="12" t="s">
        <v>264</v>
      </c>
      <c r="G2680" s="140">
        <v>50214990</v>
      </c>
      <c r="H2680" s="14">
        <v>50000</v>
      </c>
    </row>
    <row r="2681" spans="1:9" x14ac:dyDescent="0.2">
      <c r="E2681" s="12" t="s">
        <v>571</v>
      </c>
      <c r="G2681" s="140">
        <v>10104040</v>
      </c>
      <c r="I2681" s="14">
        <v>48500</v>
      </c>
    </row>
    <row r="2682" spans="1:9" x14ac:dyDescent="0.2">
      <c r="E2682" s="12" t="s">
        <v>125</v>
      </c>
      <c r="G2682" s="140">
        <v>20201010</v>
      </c>
      <c r="I2682" s="14">
        <v>1500</v>
      </c>
    </row>
    <row r="2683" spans="1:9" x14ac:dyDescent="0.2">
      <c r="F2683" s="12" t="s">
        <v>1140</v>
      </c>
    </row>
    <row r="2685" spans="1:9" x14ac:dyDescent="0.2">
      <c r="A2685" s="12" t="s">
        <v>569</v>
      </c>
      <c r="B2685" s="12" t="s">
        <v>789</v>
      </c>
      <c r="C2685" s="13" t="s">
        <v>1139</v>
      </c>
      <c r="D2685" s="12" t="s">
        <v>264</v>
      </c>
      <c r="G2685" s="140">
        <v>50214990</v>
      </c>
      <c r="H2685" s="14">
        <v>20000</v>
      </c>
    </row>
    <row r="2686" spans="1:9" x14ac:dyDescent="0.2">
      <c r="E2686" s="12" t="s">
        <v>571</v>
      </c>
      <c r="G2686" s="140">
        <v>10104040</v>
      </c>
      <c r="I2686" s="14">
        <v>19400</v>
      </c>
    </row>
    <row r="2687" spans="1:9" x14ac:dyDescent="0.2">
      <c r="E2687" s="12" t="s">
        <v>125</v>
      </c>
      <c r="G2687" s="140">
        <v>20201010</v>
      </c>
      <c r="I2687" s="14">
        <v>600</v>
      </c>
    </row>
    <row r="2688" spans="1:9" x14ac:dyDescent="0.2">
      <c r="F2688" s="12" t="s">
        <v>1138</v>
      </c>
    </row>
    <row r="2690" spans="1:9" x14ac:dyDescent="0.2">
      <c r="A2690" s="12" t="s">
        <v>569</v>
      </c>
      <c r="B2690" s="12" t="s">
        <v>789</v>
      </c>
      <c r="C2690" s="13" t="s">
        <v>1137</v>
      </c>
      <c r="D2690" s="12" t="s">
        <v>109</v>
      </c>
      <c r="G2690" s="140">
        <v>19901030</v>
      </c>
      <c r="H2690" s="14">
        <v>540000</v>
      </c>
    </row>
    <row r="2691" spans="1:9" x14ac:dyDescent="0.2">
      <c r="E2691" s="12" t="s">
        <v>571</v>
      </c>
      <c r="G2691" s="140">
        <v>10104040</v>
      </c>
      <c r="I2691" s="14">
        <v>540000</v>
      </c>
    </row>
    <row r="2692" spans="1:9" x14ac:dyDescent="0.2">
      <c r="F2692" s="12" t="s">
        <v>1136</v>
      </c>
    </row>
    <row r="2694" spans="1:9" x14ac:dyDescent="0.2">
      <c r="A2694" s="12" t="s">
        <v>569</v>
      </c>
      <c r="B2694" s="12" t="s">
        <v>789</v>
      </c>
      <c r="C2694" s="13" t="s">
        <v>1135</v>
      </c>
      <c r="D2694" s="12" t="s">
        <v>123</v>
      </c>
      <c r="G2694" s="140">
        <v>20101020</v>
      </c>
      <c r="H2694" s="14">
        <v>5200</v>
      </c>
    </row>
    <row r="2695" spans="1:9" x14ac:dyDescent="0.2">
      <c r="E2695" s="12" t="s">
        <v>571</v>
      </c>
      <c r="G2695" s="140">
        <v>10104040</v>
      </c>
      <c r="I2695" s="14">
        <v>5200</v>
      </c>
    </row>
    <row r="2696" spans="1:9" x14ac:dyDescent="0.2">
      <c r="F2696" s="12" t="s">
        <v>1134</v>
      </c>
    </row>
    <row r="2698" spans="1:9" x14ac:dyDescent="0.2">
      <c r="A2698" s="12" t="s">
        <v>569</v>
      </c>
      <c r="B2698" s="12" t="s">
        <v>789</v>
      </c>
      <c r="C2698" s="13" t="s">
        <v>1133</v>
      </c>
      <c r="D2698" s="12" t="s">
        <v>214</v>
      </c>
      <c r="G2698" s="140">
        <v>50203050</v>
      </c>
      <c r="H2698" s="14">
        <v>45911.8</v>
      </c>
    </row>
    <row r="2699" spans="1:9" x14ac:dyDescent="0.2">
      <c r="D2699" s="12" t="s">
        <v>220</v>
      </c>
      <c r="G2699" s="140">
        <v>50203080</v>
      </c>
      <c r="H2699" s="14">
        <v>612</v>
      </c>
    </row>
    <row r="2700" spans="1:9" x14ac:dyDescent="0.2">
      <c r="D2700" s="12" t="s">
        <v>680</v>
      </c>
      <c r="G2700" s="140">
        <v>50299990</v>
      </c>
      <c r="H2700" s="14">
        <v>822</v>
      </c>
    </row>
    <row r="2701" spans="1:9" x14ac:dyDescent="0.2">
      <c r="E2701" s="12" t="s">
        <v>571</v>
      </c>
      <c r="G2701" s="140">
        <v>10104040</v>
      </c>
      <c r="I2701" s="14">
        <v>47345.8</v>
      </c>
    </row>
    <row r="2702" spans="1:9" x14ac:dyDescent="0.2">
      <c r="F2702" s="12" t="s">
        <v>1132</v>
      </c>
    </row>
    <row r="2704" spans="1:9" x14ac:dyDescent="0.2">
      <c r="A2704" s="12" t="s">
        <v>569</v>
      </c>
      <c r="B2704" s="12" t="s">
        <v>789</v>
      </c>
      <c r="C2704" s="13" t="s">
        <v>1131</v>
      </c>
      <c r="D2704" s="12" t="s">
        <v>33</v>
      </c>
      <c r="G2704" s="140">
        <v>10303010</v>
      </c>
      <c r="H2704" s="14">
        <v>18329.599999999999</v>
      </c>
    </row>
    <row r="2705" spans="1:9" x14ac:dyDescent="0.2">
      <c r="E2705" s="12" t="s">
        <v>571</v>
      </c>
      <c r="G2705" s="140">
        <v>10104040</v>
      </c>
      <c r="I2705" s="14">
        <v>18329.599999999999</v>
      </c>
    </row>
    <row r="2706" spans="1:9" x14ac:dyDescent="0.2">
      <c r="F2706" s="12" t="s">
        <v>1130</v>
      </c>
    </row>
    <row r="2708" spans="1:9" x14ac:dyDescent="0.2">
      <c r="A2708" s="12" t="s">
        <v>569</v>
      </c>
      <c r="B2708" s="12" t="s">
        <v>789</v>
      </c>
      <c r="C2708" s="13" t="s">
        <v>1129</v>
      </c>
      <c r="D2708" s="12" t="s">
        <v>121</v>
      </c>
      <c r="G2708" s="140">
        <v>20101010</v>
      </c>
      <c r="H2708" s="14">
        <v>100000</v>
      </c>
    </row>
    <row r="2709" spans="1:9" x14ac:dyDescent="0.2">
      <c r="E2709" s="12" t="s">
        <v>571</v>
      </c>
      <c r="G2709" s="140">
        <v>10104040</v>
      </c>
      <c r="I2709" s="14">
        <v>100000</v>
      </c>
    </row>
    <row r="2710" spans="1:9" x14ac:dyDescent="0.2">
      <c r="F2710" s="12" t="s">
        <v>1128</v>
      </c>
    </row>
    <row r="2712" spans="1:9" x14ac:dyDescent="0.2">
      <c r="A2712" s="12" t="s">
        <v>569</v>
      </c>
      <c r="B2712" s="12" t="s">
        <v>789</v>
      </c>
      <c r="C2712" s="13" t="s">
        <v>1127</v>
      </c>
      <c r="D2712" s="12" t="s">
        <v>264</v>
      </c>
      <c r="G2712" s="140">
        <v>50214990</v>
      </c>
      <c r="H2712" s="14">
        <v>100000</v>
      </c>
    </row>
    <row r="2713" spans="1:9" x14ac:dyDescent="0.2">
      <c r="E2713" s="12" t="s">
        <v>571</v>
      </c>
      <c r="G2713" s="140">
        <v>10104040</v>
      </c>
      <c r="I2713" s="14">
        <v>100000</v>
      </c>
    </row>
    <row r="2714" spans="1:9" x14ac:dyDescent="0.2">
      <c r="F2714" s="12" t="s">
        <v>1126</v>
      </c>
    </row>
    <row r="2716" spans="1:9" x14ac:dyDescent="0.2">
      <c r="A2716" s="12" t="s">
        <v>569</v>
      </c>
      <c r="B2716" s="12" t="s">
        <v>789</v>
      </c>
      <c r="C2716" s="13" t="s">
        <v>1125</v>
      </c>
      <c r="D2716" s="12" t="s">
        <v>264</v>
      </c>
      <c r="G2716" s="140">
        <v>50214990</v>
      </c>
      <c r="H2716" s="14">
        <v>100000</v>
      </c>
    </row>
    <row r="2717" spans="1:9" x14ac:dyDescent="0.2">
      <c r="E2717" s="12" t="s">
        <v>571</v>
      </c>
      <c r="G2717" s="140">
        <v>10104040</v>
      </c>
      <c r="I2717" s="14">
        <v>100000</v>
      </c>
    </row>
    <row r="2718" spans="1:9" x14ac:dyDescent="0.2">
      <c r="F2718" s="12" t="s">
        <v>1124</v>
      </c>
    </row>
    <row r="2720" spans="1:9" x14ac:dyDescent="0.2">
      <c r="A2720" s="12" t="s">
        <v>569</v>
      </c>
      <c r="B2720" s="12" t="s">
        <v>789</v>
      </c>
      <c r="C2720" s="13" t="s">
        <v>1123</v>
      </c>
      <c r="D2720" s="12" t="s">
        <v>109</v>
      </c>
      <c r="G2720" s="140">
        <v>19901030</v>
      </c>
      <c r="H2720" s="14">
        <v>334919.02</v>
      </c>
    </row>
    <row r="2721" spans="1:9" x14ac:dyDescent="0.2">
      <c r="E2721" s="12" t="s">
        <v>571</v>
      </c>
      <c r="G2721" s="140">
        <v>10104040</v>
      </c>
      <c r="I2721" s="14">
        <v>334919.02</v>
      </c>
    </row>
    <row r="2722" spans="1:9" x14ac:dyDescent="0.2">
      <c r="F2722" s="12" t="s">
        <v>1122</v>
      </c>
    </row>
    <row r="2724" spans="1:9" x14ac:dyDescent="0.2">
      <c r="A2724" s="12" t="s">
        <v>569</v>
      </c>
      <c r="B2724" s="12" t="s">
        <v>789</v>
      </c>
      <c r="C2724" s="13" t="s">
        <v>1121</v>
      </c>
      <c r="D2724" s="12" t="s">
        <v>264</v>
      </c>
      <c r="G2724" s="140">
        <v>50214990</v>
      </c>
      <c r="H2724" s="14">
        <v>5000</v>
      </c>
    </row>
    <row r="2725" spans="1:9" x14ac:dyDescent="0.2">
      <c r="E2725" s="12" t="s">
        <v>571</v>
      </c>
      <c r="G2725" s="140">
        <v>10104040</v>
      </c>
      <c r="I2725" s="14">
        <v>5000</v>
      </c>
    </row>
    <row r="2726" spans="1:9" x14ac:dyDescent="0.2">
      <c r="F2726" s="12" t="s">
        <v>1120</v>
      </c>
    </row>
    <row r="2728" spans="1:9" x14ac:dyDescent="0.2">
      <c r="A2728" s="12" t="s">
        <v>569</v>
      </c>
      <c r="B2728" s="12" t="s">
        <v>789</v>
      </c>
      <c r="C2728" s="13" t="s">
        <v>1119</v>
      </c>
      <c r="D2728" s="12" t="s">
        <v>264</v>
      </c>
      <c r="G2728" s="140">
        <v>50214990</v>
      </c>
      <c r="H2728" s="14">
        <v>15000</v>
      </c>
    </row>
    <row r="2729" spans="1:9" x14ac:dyDescent="0.2">
      <c r="E2729" s="12" t="s">
        <v>571</v>
      </c>
      <c r="G2729" s="140">
        <v>10104040</v>
      </c>
      <c r="I2729" s="14">
        <v>15000</v>
      </c>
    </row>
    <row r="2730" spans="1:9" x14ac:dyDescent="0.2">
      <c r="F2730" s="12" t="s">
        <v>1118</v>
      </c>
    </row>
    <row r="2732" spans="1:9" x14ac:dyDescent="0.2">
      <c r="A2732" s="12" t="s">
        <v>569</v>
      </c>
      <c r="B2732" s="12" t="s">
        <v>789</v>
      </c>
      <c r="C2732" s="13" t="s">
        <v>1117</v>
      </c>
      <c r="D2732" s="12" t="s">
        <v>151</v>
      </c>
      <c r="G2732" s="140">
        <v>29999990</v>
      </c>
      <c r="H2732" s="14">
        <v>2750</v>
      </c>
    </row>
    <row r="2733" spans="1:9" x14ac:dyDescent="0.2">
      <c r="E2733" s="12" t="s">
        <v>571</v>
      </c>
      <c r="G2733" s="140">
        <v>10104040</v>
      </c>
      <c r="I2733" s="14">
        <v>2750</v>
      </c>
    </row>
    <row r="2734" spans="1:9" x14ac:dyDescent="0.2">
      <c r="F2734" s="12" t="s">
        <v>1116</v>
      </c>
    </row>
    <row r="2736" spans="1:9" x14ac:dyDescent="0.2">
      <c r="A2736" s="12" t="s">
        <v>569</v>
      </c>
      <c r="B2736" s="12" t="s">
        <v>789</v>
      </c>
      <c r="C2736" s="13" t="s">
        <v>1115</v>
      </c>
      <c r="D2736" s="12" t="s">
        <v>151</v>
      </c>
      <c r="G2736" s="140">
        <v>29999990</v>
      </c>
      <c r="H2736" s="14">
        <v>1100</v>
      </c>
    </row>
    <row r="2737" spans="1:9" x14ac:dyDescent="0.2">
      <c r="E2737" s="12" t="s">
        <v>571</v>
      </c>
      <c r="G2737" s="140">
        <v>10104040</v>
      </c>
      <c r="I2737" s="14">
        <v>1100</v>
      </c>
    </row>
    <row r="2738" spans="1:9" x14ac:dyDescent="0.2">
      <c r="F2738" s="12" t="s">
        <v>1114</v>
      </c>
    </row>
    <row r="2740" spans="1:9" x14ac:dyDescent="0.2">
      <c r="A2740" s="12" t="s">
        <v>569</v>
      </c>
      <c r="B2740" s="12" t="s">
        <v>789</v>
      </c>
      <c r="C2740" s="13" t="s">
        <v>1113</v>
      </c>
      <c r="D2740" s="12" t="s">
        <v>151</v>
      </c>
      <c r="G2740" s="140">
        <v>29999990</v>
      </c>
      <c r="H2740" s="14">
        <v>44590</v>
      </c>
    </row>
    <row r="2741" spans="1:9" x14ac:dyDescent="0.2">
      <c r="E2741" s="12" t="s">
        <v>571</v>
      </c>
      <c r="G2741" s="140">
        <v>10104040</v>
      </c>
      <c r="I2741" s="14">
        <v>44590</v>
      </c>
    </row>
    <row r="2742" spans="1:9" x14ac:dyDescent="0.2">
      <c r="F2742" s="12" t="s">
        <v>1112</v>
      </c>
    </row>
    <row r="2744" spans="1:9" x14ac:dyDescent="0.2">
      <c r="A2744" s="12" t="s">
        <v>569</v>
      </c>
      <c r="B2744" s="12" t="s">
        <v>789</v>
      </c>
      <c r="C2744" s="13" t="s">
        <v>1111</v>
      </c>
      <c r="D2744" s="12" t="s">
        <v>151</v>
      </c>
      <c r="G2744" s="140">
        <v>29999990</v>
      </c>
      <c r="H2744" s="14">
        <v>14980</v>
      </c>
    </row>
    <row r="2745" spans="1:9" x14ac:dyDescent="0.2">
      <c r="E2745" s="12" t="s">
        <v>571</v>
      </c>
      <c r="G2745" s="140">
        <v>10104040</v>
      </c>
      <c r="I2745" s="14">
        <v>14980</v>
      </c>
    </row>
    <row r="2746" spans="1:9" x14ac:dyDescent="0.2">
      <c r="F2746" s="12" t="s">
        <v>1110</v>
      </c>
    </row>
    <row r="2748" spans="1:9" x14ac:dyDescent="0.2">
      <c r="A2748" s="12" t="s">
        <v>569</v>
      </c>
      <c r="B2748" s="12" t="s">
        <v>789</v>
      </c>
      <c r="C2748" s="13" t="s">
        <v>1109</v>
      </c>
      <c r="D2748" s="12" t="s">
        <v>151</v>
      </c>
      <c r="G2748" s="140">
        <v>29999990</v>
      </c>
      <c r="H2748" s="14">
        <v>30200</v>
      </c>
    </row>
    <row r="2749" spans="1:9" x14ac:dyDescent="0.2">
      <c r="E2749" s="12" t="s">
        <v>571</v>
      </c>
      <c r="G2749" s="140">
        <v>10104040</v>
      </c>
      <c r="I2749" s="14">
        <v>30200</v>
      </c>
    </row>
    <row r="2750" spans="1:9" x14ac:dyDescent="0.2">
      <c r="F2750" s="12" t="s">
        <v>1108</v>
      </c>
    </row>
    <row r="2752" spans="1:9" x14ac:dyDescent="0.2">
      <c r="A2752" s="12" t="s">
        <v>569</v>
      </c>
      <c r="B2752" s="12" t="s">
        <v>789</v>
      </c>
      <c r="C2752" s="13" t="s">
        <v>1107</v>
      </c>
      <c r="D2752" s="12" t="s">
        <v>151</v>
      </c>
      <c r="G2752" s="140">
        <v>29999990</v>
      </c>
      <c r="H2752" s="14">
        <v>32500</v>
      </c>
    </row>
    <row r="2753" spans="1:9" x14ac:dyDescent="0.2">
      <c r="E2753" s="12" t="s">
        <v>571</v>
      </c>
      <c r="G2753" s="140">
        <v>10104040</v>
      </c>
      <c r="I2753" s="14">
        <v>32500</v>
      </c>
    </row>
    <row r="2754" spans="1:9" x14ac:dyDescent="0.2">
      <c r="F2754" s="12" t="s">
        <v>1106</v>
      </c>
    </row>
    <row r="2756" spans="1:9" x14ac:dyDescent="0.2">
      <c r="A2756" s="12" t="s">
        <v>569</v>
      </c>
      <c r="B2756" s="12" t="s">
        <v>646</v>
      </c>
      <c r="C2756" s="13" t="s">
        <v>1105</v>
      </c>
      <c r="D2756" s="12" t="s">
        <v>109</v>
      </c>
      <c r="G2756" s="140">
        <v>19901030</v>
      </c>
      <c r="H2756" s="14">
        <v>25000000</v>
      </c>
    </row>
    <row r="2757" spans="1:9" x14ac:dyDescent="0.2">
      <c r="E2757" s="12" t="s">
        <v>571</v>
      </c>
      <c r="G2757" s="140">
        <v>10104040</v>
      </c>
      <c r="I2757" s="14">
        <v>25000000</v>
      </c>
    </row>
    <row r="2758" spans="1:9" x14ac:dyDescent="0.2">
      <c r="F2758" s="12" t="s">
        <v>1104</v>
      </c>
    </row>
    <row r="2760" spans="1:9" x14ac:dyDescent="0.2">
      <c r="A2760" s="12" t="s">
        <v>569</v>
      </c>
      <c r="B2760" s="12" t="s">
        <v>646</v>
      </c>
      <c r="C2760" s="13" t="s">
        <v>1103</v>
      </c>
      <c r="D2760" s="12" t="s">
        <v>264</v>
      </c>
      <c r="G2760" s="140">
        <v>50214990</v>
      </c>
      <c r="H2760" s="14">
        <v>45000</v>
      </c>
    </row>
    <row r="2761" spans="1:9" x14ac:dyDescent="0.2">
      <c r="E2761" s="12" t="s">
        <v>571</v>
      </c>
      <c r="G2761" s="140">
        <v>10104040</v>
      </c>
      <c r="I2761" s="14">
        <v>43650</v>
      </c>
    </row>
    <row r="2762" spans="1:9" x14ac:dyDescent="0.2">
      <c r="E2762" s="12" t="s">
        <v>125</v>
      </c>
      <c r="G2762" s="140">
        <v>20201010</v>
      </c>
      <c r="I2762" s="14">
        <v>1350</v>
      </c>
    </row>
    <row r="2763" spans="1:9" x14ac:dyDescent="0.2">
      <c r="F2763" s="12" t="s">
        <v>1102</v>
      </c>
    </row>
    <row r="2765" spans="1:9" x14ac:dyDescent="0.2">
      <c r="A2765" s="12" t="s">
        <v>569</v>
      </c>
      <c r="B2765" s="12" t="s">
        <v>646</v>
      </c>
      <c r="C2765" s="13" t="s">
        <v>1101</v>
      </c>
      <c r="D2765" s="12" t="s">
        <v>264</v>
      </c>
      <c r="G2765" s="140">
        <v>50214990</v>
      </c>
      <c r="H2765" s="14">
        <v>30000</v>
      </c>
    </row>
    <row r="2766" spans="1:9" x14ac:dyDescent="0.2">
      <c r="E2766" s="12" t="s">
        <v>571</v>
      </c>
      <c r="G2766" s="140">
        <v>10104040</v>
      </c>
      <c r="I2766" s="14">
        <v>30000</v>
      </c>
    </row>
    <row r="2767" spans="1:9" x14ac:dyDescent="0.2">
      <c r="F2767" s="12" t="s">
        <v>1100</v>
      </c>
    </row>
    <row r="2769" spans="1:9" x14ac:dyDescent="0.2">
      <c r="A2769" s="12" t="s">
        <v>569</v>
      </c>
      <c r="B2769" s="12" t="s">
        <v>646</v>
      </c>
      <c r="C2769" s="13" t="s">
        <v>1099</v>
      </c>
      <c r="D2769" s="12" t="s">
        <v>272</v>
      </c>
      <c r="G2769" s="140">
        <v>50216010</v>
      </c>
      <c r="H2769" s="14">
        <v>43500</v>
      </c>
    </row>
    <row r="2770" spans="1:9" x14ac:dyDescent="0.2">
      <c r="E2770" s="12" t="s">
        <v>571</v>
      </c>
      <c r="G2770" s="140">
        <v>10104040</v>
      </c>
      <c r="I2770" s="14">
        <v>43500</v>
      </c>
    </row>
    <row r="2771" spans="1:9" x14ac:dyDescent="0.2">
      <c r="F2771" s="12" t="s">
        <v>1098</v>
      </c>
    </row>
    <row r="2773" spans="1:9" x14ac:dyDescent="0.2">
      <c r="A2773" s="12" t="s">
        <v>569</v>
      </c>
      <c r="B2773" s="12" t="s">
        <v>646</v>
      </c>
      <c r="C2773" s="13" t="s">
        <v>1097</v>
      </c>
      <c r="D2773" s="12" t="s">
        <v>272</v>
      </c>
      <c r="G2773" s="140">
        <v>50216010</v>
      </c>
      <c r="H2773" s="14">
        <v>23700</v>
      </c>
    </row>
    <row r="2774" spans="1:9" x14ac:dyDescent="0.2">
      <c r="E2774" s="12" t="s">
        <v>571</v>
      </c>
      <c r="G2774" s="140">
        <v>10104040</v>
      </c>
      <c r="I2774" s="14">
        <v>23700</v>
      </c>
    </row>
    <row r="2775" spans="1:9" x14ac:dyDescent="0.2">
      <c r="F2775" s="12" t="s">
        <v>1096</v>
      </c>
    </row>
    <row r="2777" spans="1:9" x14ac:dyDescent="0.2">
      <c r="A2777" s="12" t="s">
        <v>569</v>
      </c>
      <c r="B2777" s="12" t="s">
        <v>646</v>
      </c>
      <c r="C2777" s="13" t="s">
        <v>1095</v>
      </c>
      <c r="D2777" s="12" t="s">
        <v>264</v>
      </c>
      <c r="G2777" s="140">
        <v>50214990</v>
      </c>
      <c r="H2777" s="14">
        <v>50000</v>
      </c>
    </row>
    <row r="2778" spans="1:9" x14ac:dyDescent="0.2">
      <c r="E2778" s="12" t="s">
        <v>571</v>
      </c>
      <c r="G2778" s="140">
        <v>10104040</v>
      </c>
      <c r="I2778" s="14">
        <v>46875</v>
      </c>
    </row>
    <row r="2779" spans="1:9" x14ac:dyDescent="0.2">
      <c r="E2779" s="12" t="s">
        <v>125</v>
      </c>
      <c r="G2779" s="140">
        <v>20201010</v>
      </c>
      <c r="I2779" s="14">
        <v>3125</v>
      </c>
    </row>
    <row r="2780" spans="1:9" x14ac:dyDescent="0.2">
      <c r="F2780" s="12" t="s">
        <v>1094</v>
      </c>
    </row>
    <row r="2782" spans="1:9" x14ac:dyDescent="0.2">
      <c r="A2782" s="12" t="s">
        <v>569</v>
      </c>
      <c r="B2782" s="12" t="s">
        <v>646</v>
      </c>
      <c r="C2782" s="13" t="s">
        <v>1093</v>
      </c>
      <c r="D2782" s="12" t="s">
        <v>264</v>
      </c>
      <c r="G2782" s="140">
        <v>50214990</v>
      </c>
      <c r="H2782" s="14">
        <v>100000</v>
      </c>
    </row>
    <row r="2783" spans="1:9" x14ac:dyDescent="0.2">
      <c r="E2783" s="12" t="s">
        <v>571</v>
      </c>
      <c r="G2783" s="140">
        <v>10104040</v>
      </c>
      <c r="I2783" s="14">
        <v>93750</v>
      </c>
    </row>
    <row r="2784" spans="1:9" x14ac:dyDescent="0.2">
      <c r="E2784" s="12" t="s">
        <v>125</v>
      </c>
      <c r="G2784" s="140">
        <v>20201010</v>
      </c>
      <c r="I2784" s="14">
        <v>6250</v>
      </c>
    </row>
    <row r="2785" spans="1:9" x14ac:dyDescent="0.2">
      <c r="F2785" s="12" t="s">
        <v>1092</v>
      </c>
    </row>
    <row r="2787" spans="1:9" x14ac:dyDescent="0.2">
      <c r="A2787" s="12" t="s">
        <v>569</v>
      </c>
      <c r="B2787" s="12" t="s">
        <v>646</v>
      </c>
      <c r="C2787" s="13" t="s">
        <v>1091</v>
      </c>
      <c r="D2787" s="12" t="s">
        <v>264</v>
      </c>
      <c r="G2787" s="140">
        <v>50214990</v>
      </c>
      <c r="H2787" s="14">
        <v>100000</v>
      </c>
    </row>
    <row r="2788" spans="1:9" x14ac:dyDescent="0.2">
      <c r="E2788" s="12" t="s">
        <v>571</v>
      </c>
      <c r="G2788" s="140">
        <v>10104040</v>
      </c>
      <c r="I2788" s="14">
        <v>97000</v>
      </c>
    </row>
    <row r="2789" spans="1:9" x14ac:dyDescent="0.2">
      <c r="E2789" s="12" t="s">
        <v>125</v>
      </c>
      <c r="G2789" s="140">
        <v>20201010</v>
      </c>
      <c r="I2789" s="14">
        <v>3000</v>
      </c>
    </row>
    <row r="2790" spans="1:9" x14ac:dyDescent="0.2">
      <c r="F2790" s="12" t="s">
        <v>1090</v>
      </c>
    </row>
    <row r="2792" spans="1:9" x14ac:dyDescent="0.2">
      <c r="A2792" s="12" t="s">
        <v>569</v>
      </c>
      <c r="B2792" s="12" t="s">
        <v>646</v>
      </c>
      <c r="C2792" s="13" t="s">
        <v>1089</v>
      </c>
      <c r="D2792" s="12" t="s">
        <v>264</v>
      </c>
      <c r="G2792" s="140">
        <v>50214990</v>
      </c>
      <c r="H2792" s="14">
        <v>50000</v>
      </c>
    </row>
    <row r="2793" spans="1:9" x14ac:dyDescent="0.2">
      <c r="E2793" s="12" t="s">
        <v>571</v>
      </c>
      <c r="G2793" s="140">
        <v>10104040</v>
      </c>
      <c r="I2793" s="14">
        <v>46875</v>
      </c>
    </row>
    <row r="2794" spans="1:9" x14ac:dyDescent="0.2">
      <c r="E2794" s="12" t="s">
        <v>125</v>
      </c>
      <c r="G2794" s="140">
        <v>20201010</v>
      </c>
      <c r="I2794" s="14">
        <v>3125</v>
      </c>
    </row>
    <row r="2795" spans="1:9" x14ac:dyDescent="0.2">
      <c r="F2795" s="12" t="s">
        <v>1088</v>
      </c>
    </row>
    <row r="2797" spans="1:9" x14ac:dyDescent="0.2">
      <c r="A2797" s="12" t="s">
        <v>569</v>
      </c>
      <c r="B2797" s="12" t="s">
        <v>646</v>
      </c>
      <c r="C2797" s="13" t="s">
        <v>1087</v>
      </c>
      <c r="D2797" s="12" t="s">
        <v>264</v>
      </c>
      <c r="G2797" s="140">
        <v>50214990</v>
      </c>
      <c r="H2797" s="14">
        <v>30000</v>
      </c>
    </row>
    <row r="2798" spans="1:9" x14ac:dyDescent="0.2">
      <c r="E2798" s="12" t="s">
        <v>571</v>
      </c>
      <c r="G2798" s="140">
        <v>10104040</v>
      </c>
      <c r="I2798" s="14">
        <v>29100</v>
      </c>
    </row>
    <row r="2799" spans="1:9" x14ac:dyDescent="0.2">
      <c r="E2799" s="12" t="s">
        <v>125</v>
      </c>
      <c r="G2799" s="140">
        <v>20201010</v>
      </c>
      <c r="I2799" s="14">
        <v>900</v>
      </c>
    </row>
    <row r="2800" spans="1:9" x14ac:dyDescent="0.2">
      <c r="F2800" s="12" t="s">
        <v>1086</v>
      </c>
    </row>
    <row r="2802" spans="1:9" x14ac:dyDescent="0.2">
      <c r="A2802" s="12" t="s">
        <v>569</v>
      </c>
      <c r="B2802" s="12" t="s">
        <v>646</v>
      </c>
      <c r="C2802" s="13" t="s">
        <v>1085</v>
      </c>
      <c r="D2802" s="12" t="s">
        <v>264</v>
      </c>
      <c r="G2802" s="140">
        <v>50214990</v>
      </c>
      <c r="H2802" s="14">
        <v>42000</v>
      </c>
    </row>
    <row r="2803" spans="1:9" x14ac:dyDescent="0.2">
      <c r="E2803" s="12" t="s">
        <v>571</v>
      </c>
      <c r="G2803" s="140">
        <v>10104040</v>
      </c>
      <c r="I2803" s="14">
        <v>39375</v>
      </c>
    </row>
    <row r="2804" spans="1:9" x14ac:dyDescent="0.2">
      <c r="E2804" s="12" t="s">
        <v>125</v>
      </c>
      <c r="G2804" s="140">
        <v>20201010</v>
      </c>
      <c r="I2804" s="14">
        <v>2625</v>
      </c>
    </row>
    <row r="2805" spans="1:9" x14ac:dyDescent="0.2">
      <c r="F2805" s="12" t="s">
        <v>1084</v>
      </c>
    </row>
    <row r="2807" spans="1:9" x14ac:dyDescent="0.2">
      <c r="A2807" s="12" t="s">
        <v>569</v>
      </c>
      <c r="B2807" s="12" t="s">
        <v>646</v>
      </c>
      <c r="C2807" s="13" t="s">
        <v>1083</v>
      </c>
      <c r="D2807" s="12" t="s">
        <v>264</v>
      </c>
      <c r="G2807" s="140">
        <v>50214990</v>
      </c>
      <c r="H2807" s="14">
        <v>80000</v>
      </c>
    </row>
    <row r="2808" spans="1:9" x14ac:dyDescent="0.2">
      <c r="E2808" s="12" t="s">
        <v>571</v>
      </c>
      <c r="G2808" s="140">
        <v>10104040</v>
      </c>
      <c r="I2808" s="14">
        <v>75000</v>
      </c>
    </row>
    <row r="2809" spans="1:9" x14ac:dyDescent="0.2">
      <c r="E2809" s="12" t="s">
        <v>125</v>
      </c>
      <c r="G2809" s="140">
        <v>20201010</v>
      </c>
      <c r="I2809" s="14">
        <v>5000</v>
      </c>
    </row>
    <row r="2810" spans="1:9" x14ac:dyDescent="0.2">
      <c r="F2810" s="12" t="s">
        <v>1082</v>
      </c>
    </row>
    <row r="2812" spans="1:9" x14ac:dyDescent="0.2">
      <c r="A2812" s="12" t="s">
        <v>569</v>
      </c>
      <c r="B2812" s="12" t="s">
        <v>646</v>
      </c>
      <c r="C2812" s="13" t="s">
        <v>1081</v>
      </c>
      <c r="D2812" s="12" t="s">
        <v>264</v>
      </c>
      <c r="G2812" s="140">
        <v>50214990</v>
      </c>
      <c r="H2812" s="14">
        <v>30000</v>
      </c>
    </row>
    <row r="2813" spans="1:9" x14ac:dyDescent="0.2">
      <c r="E2813" s="12" t="s">
        <v>571</v>
      </c>
      <c r="G2813" s="140">
        <v>10104040</v>
      </c>
      <c r="I2813" s="14">
        <v>28125</v>
      </c>
    </row>
    <row r="2814" spans="1:9" x14ac:dyDescent="0.2">
      <c r="E2814" s="12" t="s">
        <v>125</v>
      </c>
      <c r="G2814" s="140">
        <v>20201010</v>
      </c>
      <c r="I2814" s="14">
        <v>1875</v>
      </c>
    </row>
    <row r="2815" spans="1:9" x14ac:dyDescent="0.2">
      <c r="F2815" s="12" t="s">
        <v>1080</v>
      </c>
    </row>
    <row r="2817" spans="1:9" x14ac:dyDescent="0.2">
      <c r="A2817" s="12" t="s">
        <v>569</v>
      </c>
      <c r="B2817" s="12" t="s">
        <v>646</v>
      </c>
      <c r="C2817" s="13" t="s">
        <v>1079</v>
      </c>
      <c r="D2817" s="12" t="s">
        <v>264</v>
      </c>
      <c r="G2817" s="140">
        <v>50214990</v>
      </c>
      <c r="H2817" s="14">
        <v>80000</v>
      </c>
    </row>
    <row r="2818" spans="1:9" x14ac:dyDescent="0.2">
      <c r="E2818" s="12" t="s">
        <v>571</v>
      </c>
      <c r="G2818" s="140">
        <v>10104040</v>
      </c>
      <c r="I2818" s="14">
        <v>77600</v>
      </c>
    </row>
    <row r="2819" spans="1:9" x14ac:dyDescent="0.2">
      <c r="E2819" s="12" t="s">
        <v>125</v>
      </c>
      <c r="G2819" s="140">
        <v>20201010</v>
      </c>
      <c r="I2819" s="14">
        <v>2400</v>
      </c>
    </row>
    <row r="2820" spans="1:9" x14ac:dyDescent="0.2">
      <c r="F2820" s="12" t="s">
        <v>1078</v>
      </c>
    </row>
    <row r="2822" spans="1:9" x14ac:dyDescent="0.2">
      <c r="A2822" s="12" t="s">
        <v>569</v>
      </c>
      <c r="B2822" s="12" t="s">
        <v>646</v>
      </c>
      <c r="C2822" s="13" t="s">
        <v>1077</v>
      </c>
      <c r="D2822" s="12" t="s">
        <v>264</v>
      </c>
      <c r="G2822" s="140">
        <v>50214990</v>
      </c>
      <c r="H2822" s="14">
        <v>60000</v>
      </c>
    </row>
    <row r="2823" spans="1:9" x14ac:dyDescent="0.2">
      <c r="E2823" s="12" t="s">
        <v>571</v>
      </c>
      <c r="G2823" s="140">
        <v>10104040</v>
      </c>
      <c r="I2823" s="14">
        <v>58200</v>
      </c>
    </row>
    <row r="2824" spans="1:9" x14ac:dyDescent="0.2">
      <c r="E2824" s="12" t="s">
        <v>125</v>
      </c>
      <c r="G2824" s="140">
        <v>20201010</v>
      </c>
      <c r="I2824" s="14">
        <v>1800</v>
      </c>
    </row>
    <row r="2825" spans="1:9" x14ac:dyDescent="0.2">
      <c r="F2825" s="12" t="s">
        <v>1076</v>
      </c>
    </row>
    <row r="2827" spans="1:9" x14ac:dyDescent="0.2">
      <c r="A2827" s="12" t="s">
        <v>569</v>
      </c>
      <c r="B2827" s="12" t="s">
        <v>646</v>
      </c>
      <c r="C2827" s="13" t="s">
        <v>1075</v>
      </c>
      <c r="D2827" s="12" t="s">
        <v>264</v>
      </c>
      <c r="G2827" s="140">
        <v>50214990</v>
      </c>
      <c r="H2827" s="14">
        <v>150000</v>
      </c>
    </row>
    <row r="2828" spans="1:9" x14ac:dyDescent="0.2">
      <c r="E2828" s="12" t="s">
        <v>571</v>
      </c>
      <c r="G2828" s="140">
        <v>10104040</v>
      </c>
      <c r="I2828" s="14">
        <v>145500</v>
      </c>
    </row>
    <row r="2829" spans="1:9" x14ac:dyDescent="0.2">
      <c r="E2829" s="12" t="s">
        <v>125</v>
      </c>
      <c r="G2829" s="140">
        <v>20201010</v>
      </c>
      <c r="I2829" s="14">
        <v>4500</v>
      </c>
    </row>
    <row r="2830" spans="1:9" x14ac:dyDescent="0.2">
      <c r="F2830" s="12" t="s">
        <v>1074</v>
      </c>
    </row>
    <row r="2832" spans="1:9" x14ac:dyDescent="0.2">
      <c r="A2832" s="12" t="s">
        <v>569</v>
      </c>
      <c r="B2832" s="12" t="s">
        <v>646</v>
      </c>
      <c r="C2832" s="13" t="s">
        <v>1073</v>
      </c>
      <c r="D2832" s="12" t="s">
        <v>264</v>
      </c>
      <c r="G2832" s="140">
        <v>50214990</v>
      </c>
      <c r="H2832" s="14">
        <v>25000</v>
      </c>
    </row>
    <row r="2833" spans="1:9" x14ac:dyDescent="0.2">
      <c r="E2833" s="12" t="s">
        <v>571</v>
      </c>
      <c r="G2833" s="140">
        <v>10104040</v>
      </c>
      <c r="I2833" s="14">
        <v>23437.5</v>
      </c>
    </row>
    <row r="2834" spans="1:9" x14ac:dyDescent="0.2">
      <c r="E2834" s="12" t="s">
        <v>125</v>
      </c>
      <c r="G2834" s="140">
        <v>20201010</v>
      </c>
      <c r="I2834" s="14">
        <v>1562.5</v>
      </c>
    </row>
    <row r="2835" spans="1:9" x14ac:dyDescent="0.2">
      <c r="F2835" s="12" t="s">
        <v>1072</v>
      </c>
    </row>
    <row r="2837" spans="1:9" x14ac:dyDescent="0.2">
      <c r="A2837" s="12" t="s">
        <v>569</v>
      </c>
      <c r="B2837" s="12" t="s">
        <v>646</v>
      </c>
      <c r="C2837" s="13" t="s">
        <v>1071</v>
      </c>
      <c r="D2837" s="12" t="s">
        <v>264</v>
      </c>
      <c r="G2837" s="140">
        <v>50214990</v>
      </c>
      <c r="H2837" s="14">
        <v>25000</v>
      </c>
    </row>
    <row r="2838" spans="1:9" x14ac:dyDescent="0.2">
      <c r="E2838" s="12" t="s">
        <v>571</v>
      </c>
      <c r="G2838" s="140">
        <v>10104040</v>
      </c>
      <c r="I2838" s="14">
        <v>24250</v>
      </c>
    </row>
    <row r="2839" spans="1:9" x14ac:dyDescent="0.2">
      <c r="E2839" s="12" t="s">
        <v>125</v>
      </c>
      <c r="G2839" s="140">
        <v>20201010</v>
      </c>
      <c r="I2839" s="14">
        <v>750</v>
      </c>
    </row>
    <row r="2840" spans="1:9" x14ac:dyDescent="0.2">
      <c r="F2840" s="12" t="s">
        <v>1070</v>
      </c>
    </row>
    <row r="2842" spans="1:9" x14ac:dyDescent="0.2">
      <c r="A2842" s="12" t="s">
        <v>569</v>
      </c>
      <c r="B2842" s="12" t="s">
        <v>646</v>
      </c>
      <c r="C2842" s="13" t="s">
        <v>1069</v>
      </c>
      <c r="D2842" s="12" t="s">
        <v>264</v>
      </c>
      <c r="G2842" s="140">
        <v>50214990</v>
      </c>
      <c r="H2842" s="14">
        <v>13800</v>
      </c>
    </row>
    <row r="2843" spans="1:9" x14ac:dyDescent="0.2">
      <c r="E2843" s="12" t="s">
        <v>571</v>
      </c>
      <c r="G2843" s="140">
        <v>10104040</v>
      </c>
      <c r="I2843" s="14">
        <v>12937.5</v>
      </c>
    </row>
    <row r="2844" spans="1:9" x14ac:dyDescent="0.2">
      <c r="E2844" s="12" t="s">
        <v>125</v>
      </c>
      <c r="G2844" s="140">
        <v>20201010</v>
      </c>
      <c r="I2844" s="14">
        <v>862.5</v>
      </c>
    </row>
    <row r="2845" spans="1:9" x14ac:dyDescent="0.2">
      <c r="F2845" s="12" t="s">
        <v>1068</v>
      </c>
    </row>
    <row r="2847" spans="1:9" x14ac:dyDescent="0.2">
      <c r="A2847" s="12" t="s">
        <v>569</v>
      </c>
      <c r="B2847" s="12" t="s">
        <v>646</v>
      </c>
      <c r="C2847" s="13" t="s">
        <v>1067</v>
      </c>
      <c r="D2847" s="12" t="s">
        <v>264</v>
      </c>
      <c r="G2847" s="140">
        <v>50214990</v>
      </c>
      <c r="H2847" s="14">
        <v>11000</v>
      </c>
    </row>
    <row r="2848" spans="1:9" x14ac:dyDescent="0.2">
      <c r="E2848" s="12" t="s">
        <v>571</v>
      </c>
      <c r="G2848" s="140">
        <v>10104040</v>
      </c>
      <c r="I2848" s="14">
        <v>10312.5</v>
      </c>
    </row>
    <row r="2849" spans="1:9" x14ac:dyDescent="0.2">
      <c r="E2849" s="12" t="s">
        <v>125</v>
      </c>
      <c r="G2849" s="140">
        <v>20201010</v>
      </c>
      <c r="I2849" s="14">
        <v>687.5</v>
      </c>
    </row>
    <row r="2850" spans="1:9" x14ac:dyDescent="0.2">
      <c r="F2850" s="12" t="s">
        <v>1066</v>
      </c>
    </row>
    <row r="2852" spans="1:9" x14ac:dyDescent="0.2">
      <c r="A2852" s="12" t="s">
        <v>569</v>
      </c>
      <c r="B2852" s="12" t="s">
        <v>646</v>
      </c>
      <c r="C2852" s="13" t="s">
        <v>1065</v>
      </c>
      <c r="D2852" s="12" t="s">
        <v>264</v>
      </c>
      <c r="G2852" s="140">
        <v>50214990</v>
      </c>
      <c r="H2852" s="14">
        <v>100000</v>
      </c>
    </row>
    <row r="2853" spans="1:9" x14ac:dyDescent="0.2">
      <c r="E2853" s="12" t="s">
        <v>571</v>
      </c>
      <c r="G2853" s="140">
        <v>10104040</v>
      </c>
      <c r="I2853" s="14">
        <v>93750</v>
      </c>
    </row>
    <row r="2854" spans="1:9" x14ac:dyDescent="0.2">
      <c r="E2854" s="12" t="s">
        <v>125</v>
      </c>
      <c r="G2854" s="140">
        <v>20201010</v>
      </c>
      <c r="I2854" s="14">
        <v>6250</v>
      </c>
    </row>
    <row r="2855" spans="1:9" x14ac:dyDescent="0.2">
      <c r="F2855" s="12" t="s">
        <v>1064</v>
      </c>
    </row>
    <row r="2857" spans="1:9" x14ac:dyDescent="0.2">
      <c r="A2857" s="12" t="s">
        <v>569</v>
      </c>
      <c r="B2857" s="12" t="s">
        <v>646</v>
      </c>
      <c r="C2857" s="13" t="s">
        <v>1063</v>
      </c>
      <c r="D2857" s="12" t="s">
        <v>264</v>
      </c>
      <c r="G2857" s="140">
        <v>50214990</v>
      </c>
      <c r="H2857" s="14">
        <v>15000</v>
      </c>
    </row>
    <row r="2858" spans="1:9" x14ac:dyDescent="0.2">
      <c r="E2858" s="12" t="s">
        <v>571</v>
      </c>
      <c r="G2858" s="140">
        <v>10104040</v>
      </c>
      <c r="I2858" s="14">
        <v>14550</v>
      </c>
    </row>
    <row r="2859" spans="1:9" x14ac:dyDescent="0.2">
      <c r="E2859" s="12" t="s">
        <v>125</v>
      </c>
      <c r="G2859" s="140">
        <v>20201010</v>
      </c>
      <c r="I2859" s="14">
        <v>450</v>
      </c>
    </row>
    <row r="2860" spans="1:9" x14ac:dyDescent="0.2">
      <c r="F2860" s="12" t="s">
        <v>1062</v>
      </c>
    </row>
    <row r="2862" spans="1:9" x14ac:dyDescent="0.2">
      <c r="A2862" s="12" t="s">
        <v>569</v>
      </c>
      <c r="B2862" s="12" t="s">
        <v>646</v>
      </c>
      <c r="C2862" s="13" t="s">
        <v>1061</v>
      </c>
      <c r="D2862" s="12" t="s">
        <v>264</v>
      </c>
      <c r="G2862" s="140">
        <v>50214990</v>
      </c>
      <c r="H2862" s="14">
        <v>30000</v>
      </c>
    </row>
    <row r="2863" spans="1:9" x14ac:dyDescent="0.2">
      <c r="E2863" s="12" t="s">
        <v>571</v>
      </c>
      <c r="G2863" s="140">
        <v>10104040</v>
      </c>
      <c r="I2863" s="14">
        <v>28125</v>
      </c>
    </row>
    <row r="2864" spans="1:9" x14ac:dyDescent="0.2">
      <c r="E2864" s="12" t="s">
        <v>125</v>
      </c>
      <c r="G2864" s="140">
        <v>20201010</v>
      </c>
      <c r="I2864" s="14">
        <v>1875</v>
      </c>
    </row>
    <row r="2865" spans="1:9" x14ac:dyDescent="0.2">
      <c r="F2865" s="12" t="s">
        <v>1060</v>
      </c>
    </row>
    <row r="2867" spans="1:9" x14ac:dyDescent="0.2">
      <c r="A2867" s="12" t="s">
        <v>569</v>
      </c>
      <c r="B2867" s="12" t="s">
        <v>646</v>
      </c>
      <c r="C2867" s="13" t="s">
        <v>1059</v>
      </c>
      <c r="D2867" s="12" t="s">
        <v>264</v>
      </c>
      <c r="G2867" s="140">
        <v>50214990</v>
      </c>
      <c r="H2867" s="14">
        <v>15000</v>
      </c>
    </row>
    <row r="2868" spans="1:9" x14ac:dyDescent="0.2">
      <c r="E2868" s="12" t="s">
        <v>571</v>
      </c>
      <c r="G2868" s="140">
        <v>10104040</v>
      </c>
      <c r="I2868" s="14">
        <v>14550</v>
      </c>
    </row>
    <row r="2869" spans="1:9" x14ac:dyDescent="0.2">
      <c r="E2869" s="12" t="s">
        <v>125</v>
      </c>
      <c r="G2869" s="140">
        <v>20201010</v>
      </c>
      <c r="I2869" s="14">
        <v>450</v>
      </c>
    </row>
    <row r="2870" spans="1:9" x14ac:dyDescent="0.2">
      <c r="F2870" s="12" t="s">
        <v>1058</v>
      </c>
    </row>
    <row r="2872" spans="1:9" x14ac:dyDescent="0.2">
      <c r="A2872" s="12" t="s">
        <v>569</v>
      </c>
      <c r="B2872" s="12" t="s">
        <v>646</v>
      </c>
      <c r="C2872" s="13" t="s">
        <v>1057</v>
      </c>
      <c r="D2872" s="12" t="s">
        <v>264</v>
      </c>
      <c r="G2872" s="140">
        <v>50214990</v>
      </c>
      <c r="H2872" s="14">
        <v>75000</v>
      </c>
    </row>
    <row r="2873" spans="1:9" x14ac:dyDescent="0.2">
      <c r="E2873" s="12" t="s">
        <v>571</v>
      </c>
      <c r="G2873" s="140">
        <v>10104040</v>
      </c>
      <c r="I2873" s="14">
        <v>72750</v>
      </c>
    </row>
    <row r="2874" spans="1:9" x14ac:dyDescent="0.2">
      <c r="E2874" s="12" t="s">
        <v>125</v>
      </c>
      <c r="G2874" s="140">
        <v>20201010</v>
      </c>
      <c r="I2874" s="14">
        <v>2250</v>
      </c>
    </row>
    <row r="2875" spans="1:9" x14ac:dyDescent="0.2">
      <c r="F2875" s="12" t="s">
        <v>1056</v>
      </c>
    </row>
    <row r="2877" spans="1:9" x14ac:dyDescent="0.2">
      <c r="A2877" s="12" t="s">
        <v>569</v>
      </c>
      <c r="B2877" s="12" t="s">
        <v>646</v>
      </c>
      <c r="C2877" s="13" t="s">
        <v>1055</v>
      </c>
      <c r="D2877" s="12" t="s">
        <v>264</v>
      </c>
      <c r="G2877" s="140">
        <v>50214990</v>
      </c>
      <c r="H2877" s="14">
        <v>30000</v>
      </c>
    </row>
    <row r="2878" spans="1:9" x14ac:dyDescent="0.2">
      <c r="E2878" s="12" t="s">
        <v>571</v>
      </c>
      <c r="G2878" s="140">
        <v>10104040</v>
      </c>
      <c r="I2878" s="14">
        <v>29100</v>
      </c>
    </row>
    <row r="2879" spans="1:9" x14ac:dyDescent="0.2">
      <c r="E2879" s="12" t="s">
        <v>125</v>
      </c>
      <c r="G2879" s="140">
        <v>20201010</v>
      </c>
      <c r="I2879" s="14">
        <v>900</v>
      </c>
    </row>
    <row r="2880" spans="1:9" x14ac:dyDescent="0.2">
      <c r="F2880" s="12" t="s">
        <v>1054</v>
      </c>
    </row>
    <row r="2882" spans="1:9" x14ac:dyDescent="0.2">
      <c r="A2882" s="12" t="s">
        <v>569</v>
      </c>
      <c r="B2882" s="12" t="s">
        <v>646</v>
      </c>
      <c r="C2882" s="13" t="s">
        <v>1053</v>
      </c>
      <c r="D2882" s="12" t="s">
        <v>264</v>
      </c>
      <c r="G2882" s="140">
        <v>50214990</v>
      </c>
      <c r="H2882" s="14">
        <v>25000</v>
      </c>
    </row>
    <row r="2883" spans="1:9" x14ac:dyDescent="0.2">
      <c r="E2883" s="12" t="s">
        <v>571</v>
      </c>
      <c r="G2883" s="140">
        <v>10104040</v>
      </c>
      <c r="I2883" s="14">
        <v>23437.5</v>
      </c>
    </row>
    <row r="2884" spans="1:9" x14ac:dyDescent="0.2">
      <c r="E2884" s="12" t="s">
        <v>125</v>
      </c>
      <c r="G2884" s="140">
        <v>20201010</v>
      </c>
      <c r="I2884" s="14">
        <v>1562.5</v>
      </c>
    </row>
    <row r="2885" spans="1:9" x14ac:dyDescent="0.2">
      <c r="F2885" s="12" t="s">
        <v>1052</v>
      </c>
    </row>
    <row r="2887" spans="1:9" x14ac:dyDescent="0.2">
      <c r="A2887" s="12" t="s">
        <v>569</v>
      </c>
      <c r="B2887" s="12" t="s">
        <v>646</v>
      </c>
      <c r="C2887" s="13" t="s">
        <v>1051</v>
      </c>
      <c r="D2887" s="12" t="s">
        <v>264</v>
      </c>
      <c r="G2887" s="140">
        <v>50214990</v>
      </c>
      <c r="H2887" s="14">
        <v>100000</v>
      </c>
    </row>
    <row r="2888" spans="1:9" x14ac:dyDescent="0.2">
      <c r="E2888" s="12" t="s">
        <v>571</v>
      </c>
      <c r="G2888" s="140">
        <v>10104040</v>
      </c>
      <c r="I2888" s="14">
        <v>93750</v>
      </c>
    </row>
    <row r="2889" spans="1:9" x14ac:dyDescent="0.2">
      <c r="E2889" s="12" t="s">
        <v>125</v>
      </c>
      <c r="G2889" s="140">
        <v>20201010</v>
      </c>
      <c r="I2889" s="14">
        <v>6250</v>
      </c>
    </row>
    <row r="2890" spans="1:9" x14ac:dyDescent="0.2">
      <c r="F2890" s="12" t="s">
        <v>1050</v>
      </c>
    </row>
    <row r="2892" spans="1:9" x14ac:dyDescent="0.2">
      <c r="A2892" s="12" t="s">
        <v>569</v>
      </c>
      <c r="B2892" s="12" t="s">
        <v>646</v>
      </c>
      <c r="C2892" s="13" t="s">
        <v>1049</v>
      </c>
      <c r="D2892" s="12" t="s">
        <v>264</v>
      </c>
      <c r="G2892" s="140">
        <v>50214990</v>
      </c>
      <c r="H2892" s="14">
        <v>100000</v>
      </c>
    </row>
    <row r="2893" spans="1:9" x14ac:dyDescent="0.2">
      <c r="E2893" s="12" t="s">
        <v>571</v>
      </c>
      <c r="G2893" s="140">
        <v>10104040</v>
      </c>
      <c r="I2893" s="14">
        <v>97000</v>
      </c>
    </row>
    <row r="2894" spans="1:9" x14ac:dyDescent="0.2">
      <c r="E2894" s="12" t="s">
        <v>125</v>
      </c>
      <c r="G2894" s="140">
        <v>20201010</v>
      </c>
      <c r="I2894" s="14">
        <v>3000</v>
      </c>
    </row>
    <row r="2895" spans="1:9" x14ac:dyDescent="0.2">
      <c r="F2895" s="12" t="s">
        <v>1048</v>
      </c>
    </row>
    <row r="2897" spans="1:9" x14ac:dyDescent="0.2">
      <c r="A2897" s="12" t="s">
        <v>569</v>
      </c>
      <c r="B2897" s="12" t="s">
        <v>646</v>
      </c>
      <c r="C2897" s="13" t="s">
        <v>1047</v>
      </c>
      <c r="D2897" s="12" t="s">
        <v>1042</v>
      </c>
      <c r="G2897" s="140">
        <v>50203010</v>
      </c>
      <c r="H2897" s="14">
        <v>55500</v>
      </c>
    </row>
    <row r="2898" spans="1:9" x14ac:dyDescent="0.2">
      <c r="E2898" s="12" t="s">
        <v>571</v>
      </c>
      <c r="G2898" s="140">
        <v>10104040</v>
      </c>
      <c r="I2898" s="14">
        <v>52526.78</v>
      </c>
    </row>
    <row r="2899" spans="1:9" x14ac:dyDescent="0.2">
      <c r="E2899" s="12" t="s">
        <v>125</v>
      </c>
      <c r="G2899" s="140">
        <v>20201010</v>
      </c>
      <c r="I2899" s="14">
        <v>2973.22</v>
      </c>
    </row>
    <row r="2900" spans="1:9" x14ac:dyDescent="0.2">
      <c r="F2900" s="12" t="s">
        <v>1046</v>
      </c>
    </row>
    <row r="2902" spans="1:9" x14ac:dyDescent="0.2">
      <c r="A2902" s="12" t="s">
        <v>569</v>
      </c>
      <c r="B2902" s="12" t="s">
        <v>646</v>
      </c>
      <c r="C2902" s="13" t="s">
        <v>1045</v>
      </c>
      <c r="D2902" s="12" t="s">
        <v>1041</v>
      </c>
      <c r="G2902" s="140">
        <v>50213060</v>
      </c>
      <c r="H2902" s="14">
        <v>25212</v>
      </c>
    </row>
    <row r="2903" spans="1:9" x14ac:dyDescent="0.2">
      <c r="E2903" s="12" t="s">
        <v>571</v>
      </c>
      <c r="G2903" s="140">
        <v>10104040</v>
      </c>
      <c r="I2903" s="14">
        <v>23636.25</v>
      </c>
    </row>
    <row r="2904" spans="1:9" x14ac:dyDescent="0.2">
      <c r="E2904" s="12" t="s">
        <v>125</v>
      </c>
      <c r="G2904" s="140">
        <v>20201010</v>
      </c>
      <c r="I2904" s="14">
        <v>1575.75</v>
      </c>
    </row>
    <row r="2905" spans="1:9" x14ac:dyDescent="0.2">
      <c r="F2905" s="12" t="s">
        <v>1044</v>
      </c>
    </row>
    <row r="2907" spans="1:9" x14ac:dyDescent="0.2">
      <c r="A2907" s="12" t="s">
        <v>569</v>
      </c>
      <c r="B2907" s="12" t="s">
        <v>646</v>
      </c>
      <c r="C2907" s="13" t="s">
        <v>1043</v>
      </c>
      <c r="D2907" s="12" t="s">
        <v>1042</v>
      </c>
      <c r="G2907" s="140">
        <v>50203010</v>
      </c>
      <c r="H2907" s="14">
        <v>34831.15</v>
      </c>
    </row>
    <row r="2908" spans="1:9" x14ac:dyDescent="0.2">
      <c r="D2908" s="12" t="s">
        <v>1042</v>
      </c>
      <c r="G2908" s="140">
        <v>50203010</v>
      </c>
      <c r="H2908" s="14">
        <v>4090</v>
      </c>
    </row>
    <row r="2909" spans="1:9" x14ac:dyDescent="0.2">
      <c r="D2909" s="12" t="s">
        <v>214</v>
      </c>
      <c r="G2909" s="140">
        <v>50203050</v>
      </c>
      <c r="H2909" s="14">
        <v>13275</v>
      </c>
    </row>
    <row r="2910" spans="1:9" x14ac:dyDescent="0.2">
      <c r="D2910" s="12" t="s">
        <v>222</v>
      </c>
      <c r="G2910" s="140">
        <v>50203090</v>
      </c>
      <c r="H2910" s="14">
        <v>3984.91</v>
      </c>
    </row>
    <row r="2911" spans="1:9" x14ac:dyDescent="0.2">
      <c r="D2911" s="12" t="s">
        <v>232</v>
      </c>
      <c r="G2911" s="140">
        <v>50203990</v>
      </c>
      <c r="H2911" s="14">
        <v>4489.5</v>
      </c>
    </row>
    <row r="2912" spans="1:9" x14ac:dyDescent="0.2">
      <c r="D2912" s="12" t="s">
        <v>238</v>
      </c>
      <c r="G2912" s="140">
        <v>50205010</v>
      </c>
      <c r="H2912" s="14">
        <v>266</v>
      </c>
    </row>
    <row r="2913" spans="1:9" x14ac:dyDescent="0.2">
      <c r="D2913" s="12" t="s">
        <v>1041</v>
      </c>
      <c r="G2913" s="140">
        <v>50213060</v>
      </c>
      <c r="H2913" s="14">
        <v>37153</v>
      </c>
    </row>
    <row r="2914" spans="1:9" x14ac:dyDescent="0.2">
      <c r="D2914" s="12" t="s">
        <v>681</v>
      </c>
      <c r="G2914" s="140">
        <v>50299050</v>
      </c>
      <c r="H2914" s="14">
        <v>95561.09</v>
      </c>
    </row>
    <row r="2915" spans="1:9" x14ac:dyDescent="0.2">
      <c r="D2915" s="12" t="s">
        <v>680</v>
      </c>
      <c r="G2915" s="140">
        <v>50299990</v>
      </c>
      <c r="H2915" s="14">
        <v>27265</v>
      </c>
    </row>
    <row r="2916" spans="1:9" x14ac:dyDescent="0.2">
      <c r="E2916" s="12" t="s">
        <v>571</v>
      </c>
      <c r="G2916" s="140">
        <v>10104040</v>
      </c>
      <c r="I2916" s="14">
        <v>220915.65</v>
      </c>
    </row>
    <row r="2917" spans="1:9" x14ac:dyDescent="0.2">
      <c r="F2917" s="12" t="s">
        <v>1040</v>
      </c>
    </row>
    <row r="2919" spans="1:9" x14ac:dyDescent="0.2">
      <c r="A2919" s="12" t="s">
        <v>569</v>
      </c>
      <c r="B2919" s="12" t="s">
        <v>646</v>
      </c>
      <c r="C2919" s="13" t="s">
        <v>1039</v>
      </c>
      <c r="D2919" s="12" t="s">
        <v>33</v>
      </c>
      <c r="G2919" s="140">
        <v>10303010</v>
      </c>
      <c r="H2919" s="14">
        <v>404518.2</v>
      </c>
    </row>
    <row r="2920" spans="1:9" x14ac:dyDescent="0.2">
      <c r="E2920" s="12" t="s">
        <v>571</v>
      </c>
      <c r="G2920" s="140">
        <v>10104040</v>
      </c>
      <c r="I2920" s="14">
        <v>404518.2</v>
      </c>
    </row>
    <row r="2921" spans="1:9" x14ac:dyDescent="0.2">
      <c r="F2921" s="12" t="s">
        <v>1038</v>
      </c>
    </row>
    <row r="2923" spans="1:9" x14ac:dyDescent="0.2">
      <c r="A2923" s="12" t="s">
        <v>569</v>
      </c>
      <c r="B2923" s="12" t="s">
        <v>646</v>
      </c>
      <c r="C2923" s="13" t="s">
        <v>1037</v>
      </c>
      <c r="D2923" s="12" t="s">
        <v>205</v>
      </c>
      <c r="G2923" s="140">
        <v>50201010</v>
      </c>
      <c r="H2923" s="14">
        <v>17415</v>
      </c>
    </row>
    <row r="2924" spans="1:9" x14ac:dyDescent="0.2">
      <c r="E2924" s="12" t="s">
        <v>571</v>
      </c>
      <c r="G2924" s="140">
        <v>10104040</v>
      </c>
      <c r="I2924" s="14">
        <v>17415</v>
      </c>
    </row>
    <row r="2925" spans="1:9" x14ac:dyDescent="0.2">
      <c r="F2925" s="12" t="s">
        <v>1036</v>
      </c>
    </row>
    <row r="2927" spans="1:9" x14ac:dyDescent="0.2">
      <c r="A2927" s="12" t="s">
        <v>569</v>
      </c>
      <c r="B2927" s="12" t="s">
        <v>646</v>
      </c>
      <c r="C2927" s="13" t="s">
        <v>1035</v>
      </c>
      <c r="D2927" s="12" t="s">
        <v>205</v>
      </c>
      <c r="G2927" s="140">
        <v>50201010</v>
      </c>
      <c r="H2927" s="14">
        <v>37200</v>
      </c>
    </row>
    <row r="2928" spans="1:9" x14ac:dyDescent="0.2">
      <c r="E2928" s="12" t="s">
        <v>571</v>
      </c>
      <c r="G2928" s="140">
        <v>10104040</v>
      </c>
      <c r="I2928" s="14">
        <v>37200</v>
      </c>
    </row>
    <row r="2929" spans="1:9" x14ac:dyDescent="0.2">
      <c r="F2929" s="12" t="s">
        <v>1034</v>
      </c>
    </row>
    <row r="2931" spans="1:9" x14ac:dyDescent="0.2">
      <c r="A2931" s="12" t="s">
        <v>569</v>
      </c>
      <c r="B2931" s="12" t="s">
        <v>646</v>
      </c>
      <c r="C2931" s="13" t="s">
        <v>1033</v>
      </c>
      <c r="D2931" s="12" t="s">
        <v>109</v>
      </c>
      <c r="G2931" s="140">
        <v>19901030</v>
      </c>
      <c r="H2931" s="14">
        <v>10000000</v>
      </c>
    </row>
    <row r="2932" spans="1:9" x14ac:dyDescent="0.2">
      <c r="E2932" s="12" t="s">
        <v>571</v>
      </c>
      <c r="G2932" s="140">
        <v>10104040</v>
      </c>
      <c r="I2932" s="14">
        <v>10000000</v>
      </c>
    </row>
    <row r="2933" spans="1:9" x14ac:dyDescent="0.2">
      <c r="F2933" s="12" t="s">
        <v>1032</v>
      </c>
    </row>
    <row r="2935" spans="1:9" x14ac:dyDescent="0.2">
      <c r="A2935" s="12" t="s">
        <v>569</v>
      </c>
      <c r="B2935" s="12" t="s">
        <v>646</v>
      </c>
      <c r="C2935" s="13" t="s">
        <v>1031</v>
      </c>
      <c r="D2935" s="12" t="s">
        <v>109</v>
      </c>
      <c r="G2935" s="140">
        <v>19901030</v>
      </c>
      <c r="H2935" s="14">
        <v>10000000</v>
      </c>
    </row>
    <row r="2936" spans="1:9" x14ac:dyDescent="0.2">
      <c r="E2936" s="12" t="s">
        <v>571</v>
      </c>
      <c r="G2936" s="140">
        <v>10104040</v>
      </c>
      <c r="I2936" s="14">
        <v>10000000</v>
      </c>
    </row>
    <row r="2937" spans="1:9" x14ac:dyDescent="0.2">
      <c r="F2937" s="12" t="s">
        <v>1030</v>
      </c>
    </row>
    <row r="2939" spans="1:9" x14ac:dyDescent="0.2">
      <c r="A2939" s="12" t="s">
        <v>569</v>
      </c>
      <c r="B2939" s="12" t="s">
        <v>646</v>
      </c>
      <c r="C2939" s="13" t="s">
        <v>1029</v>
      </c>
      <c r="D2939" s="12" t="s">
        <v>264</v>
      </c>
      <c r="G2939" s="140">
        <v>50214990</v>
      </c>
      <c r="H2939" s="14">
        <v>150000</v>
      </c>
    </row>
    <row r="2940" spans="1:9" x14ac:dyDescent="0.2">
      <c r="E2940" s="12" t="s">
        <v>571</v>
      </c>
      <c r="G2940" s="140">
        <v>10104040</v>
      </c>
      <c r="I2940" s="14">
        <v>140625</v>
      </c>
    </row>
    <row r="2941" spans="1:9" x14ac:dyDescent="0.2">
      <c r="E2941" s="12" t="s">
        <v>125</v>
      </c>
      <c r="G2941" s="140">
        <v>20201010</v>
      </c>
      <c r="I2941" s="14">
        <v>9375</v>
      </c>
    </row>
    <row r="2942" spans="1:9" x14ac:dyDescent="0.2">
      <c r="F2942" s="12" t="s">
        <v>1028</v>
      </c>
    </row>
    <row r="2944" spans="1:9" x14ac:dyDescent="0.2">
      <c r="A2944" s="12" t="s">
        <v>569</v>
      </c>
      <c r="B2944" s="12" t="s">
        <v>646</v>
      </c>
      <c r="C2944" s="13" t="s">
        <v>1027</v>
      </c>
      <c r="D2944" s="12" t="s">
        <v>264</v>
      </c>
      <c r="G2944" s="140">
        <v>50214990</v>
      </c>
      <c r="H2944" s="14">
        <v>18000</v>
      </c>
    </row>
    <row r="2945" spans="1:9" x14ac:dyDescent="0.2">
      <c r="E2945" s="12" t="s">
        <v>571</v>
      </c>
      <c r="G2945" s="140">
        <v>10104040</v>
      </c>
      <c r="I2945" s="14">
        <v>16875</v>
      </c>
    </row>
    <row r="2946" spans="1:9" x14ac:dyDescent="0.2">
      <c r="E2946" s="12" t="s">
        <v>125</v>
      </c>
      <c r="G2946" s="140">
        <v>20201010</v>
      </c>
      <c r="I2946" s="14">
        <v>1125</v>
      </c>
    </row>
    <row r="2947" spans="1:9" x14ac:dyDescent="0.2">
      <c r="F2947" s="12" t="s">
        <v>1026</v>
      </c>
    </row>
    <row r="2949" spans="1:9" x14ac:dyDescent="0.2">
      <c r="A2949" s="12" t="s">
        <v>569</v>
      </c>
      <c r="B2949" s="12" t="s">
        <v>646</v>
      </c>
      <c r="C2949" s="13" t="s">
        <v>1025</v>
      </c>
      <c r="D2949" s="12" t="s">
        <v>109</v>
      </c>
      <c r="G2949" s="140">
        <v>19901030</v>
      </c>
      <c r="H2949" s="14">
        <v>930000</v>
      </c>
    </row>
    <row r="2950" spans="1:9" x14ac:dyDescent="0.2">
      <c r="E2950" s="12" t="s">
        <v>571</v>
      </c>
      <c r="G2950" s="140">
        <v>10104040</v>
      </c>
      <c r="I2950" s="14">
        <v>930000</v>
      </c>
    </row>
    <row r="2951" spans="1:9" x14ac:dyDescent="0.2">
      <c r="F2951" s="12" t="s">
        <v>1024</v>
      </c>
    </row>
    <row r="2953" spans="1:9" x14ac:dyDescent="0.2">
      <c r="A2953" s="12" t="s">
        <v>569</v>
      </c>
      <c r="B2953" s="12" t="s">
        <v>646</v>
      </c>
      <c r="C2953" s="13" t="s">
        <v>1023</v>
      </c>
      <c r="D2953" s="12" t="s">
        <v>109</v>
      </c>
      <c r="G2953" s="140">
        <v>19901030</v>
      </c>
      <c r="H2953" s="14">
        <v>690000</v>
      </c>
    </row>
    <row r="2954" spans="1:9" x14ac:dyDescent="0.2">
      <c r="E2954" s="12" t="s">
        <v>571</v>
      </c>
      <c r="G2954" s="140">
        <v>10104040</v>
      </c>
      <c r="I2954" s="14">
        <v>690000</v>
      </c>
    </row>
    <row r="2955" spans="1:9" x14ac:dyDescent="0.2">
      <c r="F2955" s="12" t="s">
        <v>1022</v>
      </c>
    </row>
    <row r="2957" spans="1:9" x14ac:dyDescent="0.2">
      <c r="A2957" s="12" t="s">
        <v>569</v>
      </c>
      <c r="B2957" s="12" t="s">
        <v>646</v>
      </c>
      <c r="C2957" s="13" t="s">
        <v>1021</v>
      </c>
      <c r="D2957" s="12" t="s">
        <v>109</v>
      </c>
      <c r="G2957" s="140">
        <v>19901030</v>
      </c>
      <c r="H2957" s="14">
        <v>768000</v>
      </c>
    </row>
    <row r="2958" spans="1:9" x14ac:dyDescent="0.2">
      <c r="E2958" s="12" t="s">
        <v>571</v>
      </c>
      <c r="G2958" s="140">
        <v>10104040</v>
      </c>
      <c r="I2958" s="14">
        <v>768000</v>
      </c>
    </row>
    <row r="2959" spans="1:9" x14ac:dyDescent="0.2">
      <c r="F2959" s="12" t="s">
        <v>1020</v>
      </c>
    </row>
    <row r="2961" spans="1:9" x14ac:dyDescent="0.2">
      <c r="A2961" s="12" t="s">
        <v>569</v>
      </c>
      <c r="B2961" s="12" t="s">
        <v>646</v>
      </c>
      <c r="C2961" s="13" t="s">
        <v>1019</v>
      </c>
      <c r="D2961" s="12" t="s">
        <v>109</v>
      </c>
      <c r="G2961" s="140">
        <v>19901030</v>
      </c>
      <c r="H2961" s="14">
        <v>7713000</v>
      </c>
    </row>
    <row r="2962" spans="1:9" x14ac:dyDescent="0.2">
      <c r="E2962" s="12" t="s">
        <v>571</v>
      </c>
      <c r="G2962" s="140">
        <v>10104040</v>
      </c>
      <c r="I2962" s="14">
        <v>7713000</v>
      </c>
    </row>
    <row r="2963" spans="1:9" x14ac:dyDescent="0.2">
      <c r="F2963" s="12" t="s">
        <v>1018</v>
      </c>
    </row>
    <row r="2965" spans="1:9" x14ac:dyDescent="0.2">
      <c r="A2965" s="12" t="s">
        <v>569</v>
      </c>
      <c r="B2965" s="12" t="s">
        <v>646</v>
      </c>
      <c r="C2965" s="13" t="s">
        <v>1017</v>
      </c>
      <c r="D2965" s="12" t="s">
        <v>109</v>
      </c>
      <c r="G2965" s="140">
        <v>19901030</v>
      </c>
      <c r="H2965" s="14">
        <v>5880000</v>
      </c>
    </row>
    <row r="2966" spans="1:9" x14ac:dyDescent="0.2">
      <c r="E2966" s="12" t="s">
        <v>571</v>
      </c>
      <c r="G2966" s="140">
        <v>10104040</v>
      </c>
      <c r="I2966" s="14">
        <v>5880000</v>
      </c>
    </row>
    <row r="2967" spans="1:9" x14ac:dyDescent="0.2">
      <c r="F2967" s="12" t="s">
        <v>1016</v>
      </c>
    </row>
    <row r="2969" spans="1:9" x14ac:dyDescent="0.2">
      <c r="A2969" s="12" t="s">
        <v>569</v>
      </c>
      <c r="B2969" s="12" t="s">
        <v>646</v>
      </c>
      <c r="C2969" s="13" t="s">
        <v>1015</v>
      </c>
      <c r="D2969" s="12" t="s">
        <v>109</v>
      </c>
      <c r="G2969" s="140">
        <v>19901030</v>
      </c>
      <c r="H2969" s="14">
        <v>7656000</v>
      </c>
    </row>
    <row r="2970" spans="1:9" x14ac:dyDescent="0.2">
      <c r="E2970" s="12" t="s">
        <v>571</v>
      </c>
      <c r="G2970" s="140">
        <v>10104040</v>
      </c>
      <c r="I2970" s="14">
        <v>7656000</v>
      </c>
    </row>
    <row r="2971" spans="1:9" x14ac:dyDescent="0.2">
      <c r="F2971" s="12" t="s">
        <v>1014</v>
      </c>
    </row>
    <row r="2973" spans="1:9" x14ac:dyDescent="0.2">
      <c r="A2973" s="12" t="s">
        <v>569</v>
      </c>
      <c r="B2973" s="12" t="s">
        <v>646</v>
      </c>
      <c r="C2973" s="13" t="s">
        <v>1013</v>
      </c>
      <c r="D2973" s="12" t="s">
        <v>109</v>
      </c>
      <c r="G2973" s="140">
        <v>19901030</v>
      </c>
      <c r="H2973" s="14">
        <v>4215000</v>
      </c>
    </row>
    <row r="2974" spans="1:9" x14ac:dyDescent="0.2">
      <c r="E2974" s="12" t="s">
        <v>571</v>
      </c>
      <c r="G2974" s="140">
        <v>10104040</v>
      </c>
      <c r="I2974" s="14">
        <v>4215000</v>
      </c>
    </row>
    <row r="2975" spans="1:9" x14ac:dyDescent="0.2">
      <c r="F2975" s="12" t="s">
        <v>1012</v>
      </c>
    </row>
    <row r="2977" spans="1:9" x14ac:dyDescent="0.2">
      <c r="A2977" s="12" t="s">
        <v>569</v>
      </c>
      <c r="B2977" s="12" t="s">
        <v>646</v>
      </c>
      <c r="C2977" s="13" t="s">
        <v>1011</v>
      </c>
      <c r="D2977" s="12" t="s">
        <v>109</v>
      </c>
      <c r="G2977" s="140">
        <v>19901030</v>
      </c>
      <c r="H2977" s="14">
        <v>9918000</v>
      </c>
    </row>
    <row r="2978" spans="1:9" x14ac:dyDescent="0.2">
      <c r="E2978" s="12" t="s">
        <v>571</v>
      </c>
      <c r="G2978" s="140">
        <v>10104040</v>
      </c>
      <c r="I2978" s="14">
        <v>9918000</v>
      </c>
    </row>
    <row r="2979" spans="1:9" x14ac:dyDescent="0.2">
      <c r="F2979" s="12" t="s">
        <v>1010</v>
      </c>
    </row>
    <row r="2981" spans="1:9" x14ac:dyDescent="0.2">
      <c r="A2981" s="12" t="s">
        <v>569</v>
      </c>
      <c r="B2981" s="12" t="s">
        <v>646</v>
      </c>
      <c r="C2981" s="13" t="s">
        <v>1009</v>
      </c>
      <c r="D2981" s="12" t="s">
        <v>109</v>
      </c>
      <c r="G2981" s="140">
        <v>19901030</v>
      </c>
      <c r="H2981" s="14">
        <v>1797000</v>
      </c>
    </row>
    <row r="2982" spans="1:9" x14ac:dyDescent="0.2">
      <c r="E2982" s="12" t="s">
        <v>571</v>
      </c>
      <c r="G2982" s="140">
        <v>10104040</v>
      </c>
      <c r="I2982" s="14">
        <v>1797000</v>
      </c>
    </row>
    <row r="2983" spans="1:9" x14ac:dyDescent="0.2">
      <c r="F2983" s="12" t="s">
        <v>1008</v>
      </c>
    </row>
    <row r="2985" spans="1:9" x14ac:dyDescent="0.2">
      <c r="A2985" s="12" t="s">
        <v>569</v>
      </c>
      <c r="B2985" s="12" t="s">
        <v>646</v>
      </c>
      <c r="C2985" s="13" t="s">
        <v>1007</v>
      </c>
      <c r="D2985" s="12" t="s">
        <v>264</v>
      </c>
      <c r="G2985" s="140">
        <v>50214990</v>
      </c>
      <c r="H2985" s="14">
        <v>30000</v>
      </c>
    </row>
    <row r="2986" spans="1:9" x14ac:dyDescent="0.2">
      <c r="E2986" s="12" t="s">
        <v>571</v>
      </c>
      <c r="G2986" s="140">
        <v>10104040</v>
      </c>
      <c r="I2986" s="14">
        <v>28125</v>
      </c>
    </row>
    <row r="2987" spans="1:9" x14ac:dyDescent="0.2">
      <c r="E2987" s="12" t="s">
        <v>125</v>
      </c>
      <c r="G2987" s="140">
        <v>20201010</v>
      </c>
      <c r="I2987" s="14">
        <v>1875</v>
      </c>
    </row>
    <row r="2988" spans="1:9" x14ac:dyDescent="0.2">
      <c r="F2988" s="12" t="s">
        <v>1006</v>
      </c>
    </row>
    <row r="2990" spans="1:9" x14ac:dyDescent="0.2">
      <c r="A2990" s="12" t="s">
        <v>569</v>
      </c>
      <c r="B2990" s="12" t="s">
        <v>646</v>
      </c>
      <c r="C2990" s="13" t="s">
        <v>1005</v>
      </c>
      <c r="D2990" s="12" t="s">
        <v>151</v>
      </c>
      <c r="G2990" s="140">
        <v>29999990</v>
      </c>
      <c r="H2990" s="14">
        <v>38047.93</v>
      </c>
    </row>
    <row r="2991" spans="1:9" x14ac:dyDescent="0.2">
      <c r="E2991" s="12" t="s">
        <v>571</v>
      </c>
      <c r="G2991" s="140">
        <v>10104040</v>
      </c>
      <c r="I2991" s="14">
        <v>38047.93</v>
      </c>
    </row>
    <row r="2992" spans="1:9" x14ac:dyDescent="0.2">
      <c r="F2992" s="12" t="s">
        <v>1004</v>
      </c>
    </row>
    <row r="2994" spans="1:9" x14ac:dyDescent="0.2">
      <c r="A2994" s="12" t="s">
        <v>569</v>
      </c>
      <c r="B2994" s="12" t="s">
        <v>646</v>
      </c>
      <c r="C2994" s="13" t="s">
        <v>1003</v>
      </c>
      <c r="D2994" s="12" t="s">
        <v>151</v>
      </c>
      <c r="G2994" s="140">
        <v>29999990</v>
      </c>
      <c r="H2994" s="14">
        <v>9750</v>
      </c>
    </row>
    <row r="2995" spans="1:9" x14ac:dyDescent="0.2">
      <c r="E2995" s="12" t="s">
        <v>571</v>
      </c>
      <c r="G2995" s="140">
        <v>10104040</v>
      </c>
      <c r="I2995" s="14">
        <v>9750</v>
      </c>
    </row>
    <row r="2996" spans="1:9" x14ac:dyDescent="0.2">
      <c r="F2996" s="12" t="s">
        <v>1002</v>
      </c>
    </row>
    <row r="2998" spans="1:9" x14ac:dyDescent="0.2">
      <c r="A2998" s="12" t="s">
        <v>569</v>
      </c>
      <c r="B2998" s="12" t="s">
        <v>646</v>
      </c>
      <c r="C2998" s="13" t="s">
        <v>1001</v>
      </c>
      <c r="D2998" s="12" t="s">
        <v>988</v>
      </c>
      <c r="G2998" s="140">
        <v>50205020</v>
      </c>
      <c r="H2998" s="14">
        <v>1183.18</v>
      </c>
    </row>
    <row r="2999" spans="1:9" x14ac:dyDescent="0.2">
      <c r="E2999" s="12" t="s">
        <v>571</v>
      </c>
      <c r="G2999" s="140">
        <v>10104040</v>
      </c>
      <c r="I2999" s="14">
        <v>1109.23</v>
      </c>
    </row>
    <row r="3000" spans="1:9" x14ac:dyDescent="0.2">
      <c r="E3000" s="12" t="s">
        <v>125</v>
      </c>
      <c r="G3000" s="140">
        <v>20201010</v>
      </c>
      <c r="I3000" s="14">
        <v>73.95</v>
      </c>
    </row>
    <row r="3001" spans="1:9" x14ac:dyDescent="0.2">
      <c r="F3001" s="12" t="s">
        <v>1000</v>
      </c>
    </row>
    <row r="3003" spans="1:9" x14ac:dyDescent="0.2">
      <c r="A3003" s="12" t="s">
        <v>569</v>
      </c>
      <c r="B3003" s="12" t="s">
        <v>646</v>
      </c>
      <c r="C3003" s="13" t="s">
        <v>999</v>
      </c>
      <c r="D3003" s="12" t="s">
        <v>988</v>
      </c>
      <c r="G3003" s="140">
        <v>50205020</v>
      </c>
      <c r="H3003" s="14">
        <v>1183.18</v>
      </c>
    </row>
    <row r="3004" spans="1:9" x14ac:dyDescent="0.2">
      <c r="E3004" s="12" t="s">
        <v>571</v>
      </c>
      <c r="G3004" s="140">
        <v>10104040</v>
      </c>
      <c r="I3004" s="14">
        <v>1109.23</v>
      </c>
    </row>
    <row r="3005" spans="1:9" x14ac:dyDescent="0.2">
      <c r="E3005" s="12" t="s">
        <v>125</v>
      </c>
      <c r="G3005" s="140">
        <v>20201010</v>
      </c>
      <c r="I3005" s="14">
        <v>73.95</v>
      </c>
    </row>
    <row r="3006" spans="1:9" x14ac:dyDescent="0.2">
      <c r="F3006" s="12" t="s">
        <v>998</v>
      </c>
    </row>
    <row r="3008" spans="1:9" x14ac:dyDescent="0.2">
      <c r="A3008" s="12" t="s">
        <v>569</v>
      </c>
      <c r="B3008" s="12" t="s">
        <v>646</v>
      </c>
      <c r="C3008" s="13" t="s">
        <v>997</v>
      </c>
      <c r="D3008" s="12" t="s">
        <v>988</v>
      </c>
      <c r="G3008" s="140">
        <v>50205020</v>
      </c>
      <c r="H3008" s="14">
        <v>1048.78</v>
      </c>
    </row>
    <row r="3009" spans="1:9" x14ac:dyDescent="0.2">
      <c r="E3009" s="12" t="s">
        <v>571</v>
      </c>
      <c r="G3009" s="140">
        <v>10104040</v>
      </c>
      <c r="I3009" s="14">
        <v>983.23</v>
      </c>
    </row>
    <row r="3010" spans="1:9" x14ac:dyDescent="0.2">
      <c r="E3010" s="12" t="s">
        <v>125</v>
      </c>
      <c r="G3010" s="140">
        <v>20201010</v>
      </c>
      <c r="I3010" s="14">
        <v>65.55</v>
      </c>
    </row>
    <row r="3011" spans="1:9" x14ac:dyDescent="0.2">
      <c r="F3011" s="12" t="s">
        <v>996</v>
      </c>
    </row>
    <row r="3013" spans="1:9" x14ac:dyDescent="0.2">
      <c r="A3013" s="12" t="s">
        <v>569</v>
      </c>
      <c r="B3013" s="12" t="s">
        <v>646</v>
      </c>
      <c r="C3013" s="13" t="s">
        <v>995</v>
      </c>
      <c r="D3013" s="12" t="s">
        <v>988</v>
      </c>
      <c r="G3013" s="140">
        <v>50205020</v>
      </c>
      <c r="H3013" s="14">
        <v>2454.2399999999998</v>
      </c>
    </row>
    <row r="3014" spans="1:9" x14ac:dyDescent="0.2">
      <c r="E3014" s="12" t="s">
        <v>571</v>
      </c>
      <c r="G3014" s="140">
        <v>10104040</v>
      </c>
      <c r="I3014" s="14">
        <v>2300.85</v>
      </c>
    </row>
    <row r="3015" spans="1:9" x14ac:dyDescent="0.2">
      <c r="E3015" s="12" t="s">
        <v>125</v>
      </c>
      <c r="G3015" s="140">
        <v>20201010</v>
      </c>
      <c r="I3015" s="14">
        <v>153.38999999999999</v>
      </c>
    </row>
    <row r="3016" spans="1:9" x14ac:dyDescent="0.2">
      <c r="F3016" s="12" t="s">
        <v>994</v>
      </c>
    </row>
    <row r="3018" spans="1:9" x14ac:dyDescent="0.2">
      <c r="A3018" s="12" t="s">
        <v>569</v>
      </c>
      <c r="B3018" s="12" t="s">
        <v>646</v>
      </c>
      <c r="C3018" s="13" t="s">
        <v>993</v>
      </c>
      <c r="D3018" s="12" t="s">
        <v>988</v>
      </c>
      <c r="G3018" s="140">
        <v>50205020</v>
      </c>
      <c r="H3018" s="14">
        <v>1244.26</v>
      </c>
    </row>
    <row r="3019" spans="1:9" x14ac:dyDescent="0.2">
      <c r="E3019" s="12" t="s">
        <v>571</v>
      </c>
      <c r="G3019" s="140">
        <v>10104040</v>
      </c>
      <c r="I3019" s="14">
        <v>1166.49</v>
      </c>
    </row>
    <row r="3020" spans="1:9" x14ac:dyDescent="0.2">
      <c r="E3020" s="12" t="s">
        <v>125</v>
      </c>
      <c r="G3020" s="140">
        <v>20201010</v>
      </c>
      <c r="I3020" s="14">
        <v>77.77</v>
      </c>
    </row>
    <row r="3021" spans="1:9" x14ac:dyDescent="0.2">
      <c r="F3021" s="12" t="s">
        <v>992</v>
      </c>
    </row>
    <row r="3023" spans="1:9" x14ac:dyDescent="0.2">
      <c r="A3023" s="12" t="s">
        <v>569</v>
      </c>
      <c r="B3023" s="12" t="s">
        <v>646</v>
      </c>
      <c r="C3023" s="13" t="s">
        <v>991</v>
      </c>
      <c r="D3023" s="12" t="s">
        <v>988</v>
      </c>
      <c r="G3023" s="140">
        <v>50205020</v>
      </c>
      <c r="H3023" s="14">
        <v>1707.72</v>
      </c>
    </row>
    <row r="3024" spans="1:9" x14ac:dyDescent="0.2">
      <c r="E3024" s="12" t="s">
        <v>571</v>
      </c>
      <c r="G3024" s="140">
        <v>10104040</v>
      </c>
      <c r="I3024" s="14">
        <v>1600.98</v>
      </c>
    </row>
    <row r="3025" spans="1:9" x14ac:dyDescent="0.2">
      <c r="E3025" s="12" t="s">
        <v>125</v>
      </c>
      <c r="G3025" s="140">
        <v>20201010</v>
      </c>
      <c r="I3025" s="14">
        <v>106.74</v>
      </c>
    </row>
    <row r="3026" spans="1:9" x14ac:dyDescent="0.2">
      <c r="F3026" s="12" t="s">
        <v>990</v>
      </c>
    </row>
    <row r="3028" spans="1:9" x14ac:dyDescent="0.2">
      <c r="A3028" s="12" t="s">
        <v>569</v>
      </c>
      <c r="B3028" s="12" t="s">
        <v>646</v>
      </c>
      <c r="C3028" s="13" t="s">
        <v>989</v>
      </c>
      <c r="D3028" s="12" t="s">
        <v>988</v>
      </c>
      <c r="G3028" s="140">
        <v>50205020</v>
      </c>
      <c r="H3028" s="14">
        <v>1888</v>
      </c>
    </row>
    <row r="3029" spans="1:9" x14ac:dyDescent="0.2">
      <c r="E3029" s="12" t="s">
        <v>571</v>
      </c>
      <c r="G3029" s="140">
        <v>10104040</v>
      </c>
      <c r="I3029" s="14">
        <v>1770</v>
      </c>
    </row>
    <row r="3030" spans="1:9" x14ac:dyDescent="0.2">
      <c r="E3030" s="12" t="s">
        <v>125</v>
      </c>
      <c r="G3030" s="140">
        <v>20201010</v>
      </c>
      <c r="I3030" s="14">
        <v>118</v>
      </c>
    </row>
    <row r="3031" spans="1:9" x14ac:dyDescent="0.2">
      <c r="F3031" s="12" t="s">
        <v>987</v>
      </c>
    </row>
    <row r="3033" spans="1:9" x14ac:dyDescent="0.2">
      <c r="A3033" s="12" t="s">
        <v>569</v>
      </c>
      <c r="B3033" s="12" t="s">
        <v>646</v>
      </c>
      <c r="C3033" s="13" t="s">
        <v>986</v>
      </c>
      <c r="D3033" s="12" t="s">
        <v>243</v>
      </c>
      <c r="G3033" s="140">
        <v>50205030</v>
      </c>
      <c r="H3033" s="14">
        <v>2199</v>
      </c>
    </row>
    <row r="3034" spans="1:9" x14ac:dyDescent="0.2">
      <c r="E3034" s="12" t="s">
        <v>571</v>
      </c>
      <c r="G3034" s="140">
        <v>10104040</v>
      </c>
      <c r="I3034" s="14">
        <v>2061.56</v>
      </c>
    </row>
    <row r="3035" spans="1:9" x14ac:dyDescent="0.2">
      <c r="E3035" s="12" t="s">
        <v>125</v>
      </c>
      <c r="G3035" s="140">
        <v>20201010</v>
      </c>
      <c r="I3035" s="14">
        <v>137.44</v>
      </c>
    </row>
    <row r="3036" spans="1:9" x14ac:dyDescent="0.2">
      <c r="F3036" s="12" t="s">
        <v>985</v>
      </c>
    </row>
    <row r="3038" spans="1:9" x14ac:dyDescent="0.2">
      <c r="A3038" s="12" t="s">
        <v>569</v>
      </c>
      <c r="B3038" s="12" t="s">
        <v>646</v>
      </c>
      <c r="C3038" s="13" t="s">
        <v>984</v>
      </c>
      <c r="D3038" s="12" t="s">
        <v>109</v>
      </c>
      <c r="G3038" s="140">
        <v>19901030</v>
      </c>
      <c r="H3038" s="14">
        <v>10000000</v>
      </c>
    </row>
    <row r="3039" spans="1:9" x14ac:dyDescent="0.2">
      <c r="E3039" s="12" t="s">
        <v>571</v>
      </c>
      <c r="G3039" s="140">
        <v>10104040</v>
      </c>
      <c r="I3039" s="14">
        <v>10000000</v>
      </c>
    </row>
    <row r="3040" spans="1:9" x14ac:dyDescent="0.2">
      <c r="F3040" s="12" t="s">
        <v>983</v>
      </c>
    </row>
    <row r="3042" spans="1:9" x14ac:dyDescent="0.2">
      <c r="A3042" s="12" t="s">
        <v>569</v>
      </c>
      <c r="B3042" s="12" t="s">
        <v>646</v>
      </c>
      <c r="C3042" s="13" t="s">
        <v>982</v>
      </c>
      <c r="D3042" s="12" t="s">
        <v>109</v>
      </c>
      <c r="G3042" s="140">
        <v>19901030</v>
      </c>
      <c r="H3042" s="14">
        <v>4383000</v>
      </c>
    </row>
    <row r="3043" spans="1:9" x14ac:dyDescent="0.2">
      <c r="E3043" s="12" t="s">
        <v>571</v>
      </c>
      <c r="G3043" s="140">
        <v>10104040</v>
      </c>
      <c r="I3043" s="14">
        <v>4383000</v>
      </c>
    </row>
    <row r="3044" spans="1:9" x14ac:dyDescent="0.2">
      <c r="F3044" s="12" t="s">
        <v>981</v>
      </c>
    </row>
    <row r="3046" spans="1:9" x14ac:dyDescent="0.2">
      <c r="A3046" s="12" t="s">
        <v>569</v>
      </c>
      <c r="B3046" s="12" t="s">
        <v>646</v>
      </c>
      <c r="C3046" s="13" t="s">
        <v>980</v>
      </c>
      <c r="D3046" s="12" t="s">
        <v>680</v>
      </c>
      <c r="G3046" s="140">
        <v>50299990</v>
      </c>
      <c r="H3046" s="14">
        <v>47515.14</v>
      </c>
    </row>
    <row r="3047" spans="1:9" x14ac:dyDescent="0.2">
      <c r="E3047" s="12" t="s">
        <v>571</v>
      </c>
      <c r="G3047" s="140">
        <v>10104040</v>
      </c>
      <c r="I3047" s="14">
        <v>47515.14</v>
      </c>
    </row>
    <row r="3048" spans="1:9" x14ac:dyDescent="0.2">
      <c r="F3048" s="12" t="s">
        <v>979</v>
      </c>
    </row>
    <row r="3050" spans="1:9" x14ac:dyDescent="0.2">
      <c r="A3050" s="12" t="s">
        <v>569</v>
      </c>
      <c r="B3050" s="12" t="s">
        <v>646</v>
      </c>
      <c r="C3050" s="13" t="s">
        <v>978</v>
      </c>
      <c r="D3050" s="12" t="s">
        <v>222</v>
      </c>
      <c r="G3050" s="140">
        <v>50203090</v>
      </c>
      <c r="H3050" s="14">
        <v>2986.9</v>
      </c>
    </row>
    <row r="3051" spans="1:9" x14ac:dyDescent="0.2">
      <c r="D3051" s="12" t="s">
        <v>680</v>
      </c>
      <c r="G3051" s="140">
        <v>50299990</v>
      </c>
      <c r="H3051" s="14">
        <v>7700</v>
      </c>
    </row>
    <row r="3052" spans="1:9" x14ac:dyDescent="0.2">
      <c r="E3052" s="12" t="s">
        <v>571</v>
      </c>
      <c r="G3052" s="140">
        <v>10104040</v>
      </c>
      <c r="I3052" s="14">
        <v>10686.9</v>
      </c>
    </row>
    <row r="3053" spans="1:9" x14ac:dyDescent="0.2">
      <c r="F3053" s="12" t="s">
        <v>977</v>
      </c>
    </row>
    <row r="3055" spans="1:9" x14ac:dyDescent="0.2">
      <c r="A3055" s="12" t="s">
        <v>569</v>
      </c>
      <c r="B3055" s="12" t="s">
        <v>646</v>
      </c>
      <c r="C3055" s="13" t="s">
        <v>976</v>
      </c>
      <c r="D3055" s="12" t="s">
        <v>253</v>
      </c>
      <c r="G3055" s="140">
        <v>50212020</v>
      </c>
      <c r="H3055" s="14">
        <v>111046.23</v>
      </c>
    </row>
    <row r="3056" spans="1:9" x14ac:dyDescent="0.2">
      <c r="E3056" s="12" t="s">
        <v>571</v>
      </c>
      <c r="G3056" s="140">
        <v>10104040</v>
      </c>
      <c r="I3056" s="14">
        <v>110657.57</v>
      </c>
    </row>
    <row r="3057" spans="1:9" x14ac:dyDescent="0.2">
      <c r="E3057" s="12" t="s">
        <v>125</v>
      </c>
      <c r="G3057" s="140">
        <v>20201010</v>
      </c>
      <c r="I3057" s="14">
        <v>388.66</v>
      </c>
    </row>
    <row r="3058" spans="1:9" x14ac:dyDescent="0.2">
      <c r="F3058" s="12" t="s">
        <v>975</v>
      </c>
    </row>
    <row r="3060" spans="1:9" x14ac:dyDescent="0.2">
      <c r="A3060" s="12" t="s">
        <v>569</v>
      </c>
      <c r="B3060" s="12" t="s">
        <v>646</v>
      </c>
      <c r="C3060" s="13" t="s">
        <v>974</v>
      </c>
      <c r="D3060" s="12" t="s">
        <v>255</v>
      </c>
      <c r="G3060" s="140">
        <v>50212030</v>
      </c>
      <c r="H3060" s="14">
        <v>637031.67000000004</v>
      </c>
    </row>
    <row r="3061" spans="1:9" x14ac:dyDescent="0.2">
      <c r="E3061" s="12" t="s">
        <v>571</v>
      </c>
      <c r="G3061" s="140">
        <v>10104040</v>
      </c>
      <c r="I3061" s="14">
        <v>634802.06000000006</v>
      </c>
    </row>
    <row r="3062" spans="1:9" x14ac:dyDescent="0.2">
      <c r="E3062" s="12" t="s">
        <v>125</v>
      </c>
      <c r="G3062" s="140">
        <v>20201010</v>
      </c>
      <c r="I3062" s="14">
        <v>2229.61</v>
      </c>
    </row>
    <row r="3063" spans="1:9" x14ac:dyDescent="0.2">
      <c r="F3063" s="12" t="s">
        <v>973</v>
      </c>
    </row>
    <row r="3065" spans="1:9" x14ac:dyDescent="0.2">
      <c r="A3065" s="12" t="s">
        <v>569</v>
      </c>
      <c r="B3065" s="12" t="s">
        <v>646</v>
      </c>
      <c r="C3065" s="13" t="s">
        <v>972</v>
      </c>
      <c r="D3065" s="12" t="s">
        <v>151</v>
      </c>
      <c r="G3065" s="140">
        <v>29999990</v>
      </c>
      <c r="H3065" s="14">
        <v>16320</v>
      </c>
    </row>
    <row r="3066" spans="1:9" x14ac:dyDescent="0.2">
      <c r="E3066" s="12" t="s">
        <v>571</v>
      </c>
      <c r="G3066" s="140">
        <v>10104040</v>
      </c>
      <c r="I3066" s="14">
        <v>16320</v>
      </c>
    </row>
    <row r="3067" spans="1:9" x14ac:dyDescent="0.2">
      <c r="F3067" s="12" t="s">
        <v>971</v>
      </c>
    </row>
    <row r="3069" spans="1:9" x14ac:dyDescent="0.2">
      <c r="A3069" s="12" t="s">
        <v>569</v>
      </c>
      <c r="B3069" s="12" t="s">
        <v>646</v>
      </c>
      <c r="C3069" s="13" t="s">
        <v>970</v>
      </c>
      <c r="D3069" s="12" t="s">
        <v>39</v>
      </c>
      <c r="G3069" s="140">
        <v>10399010</v>
      </c>
      <c r="H3069" s="14">
        <v>3771</v>
      </c>
    </row>
    <row r="3070" spans="1:9" x14ac:dyDescent="0.2">
      <c r="E3070" s="12" t="s">
        <v>571</v>
      </c>
      <c r="G3070" s="140">
        <v>10104040</v>
      </c>
      <c r="I3070" s="14">
        <v>3771</v>
      </c>
    </row>
    <row r="3071" spans="1:9" x14ac:dyDescent="0.2">
      <c r="F3071" s="12" t="s">
        <v>969</v>
      </c>
    </row>
    <row r="3073" spans="1:9" x14ac:dyDescent="0.2">
      <c r="A3073" s="12" t="s">
        <v>569</v>
      </c>
      <c r="B3073" s="12" t="s">
        <v>646</v>
      </c>
      <c r="C3073" s="13" t="s">
        <v>968</v>
      </c>
      <c r="D3073" s="12" t="s">
        <v>566</v>
      </c>
      <c r="G3073" s="140">
        <v>10102020</v>
      </c>
      <c r="H3073" s="14">
        <v>6253941.54</v>
      </c>
    </row>
    <row r="3074" spans="1:9" x14ac:dyDescent="0.2">
      <c r="E3074" s="12" t="s">
        <v>571</v>
      </c>
      <c r="G3074" s="140">
        <v>10104040</v>
      </c>
      <c r="I3074" s="14">
        <v>6253941.54</v>
      </c>
    </row>
    <row r="3075" spans="1:9" x14ac:dyDescent="0.2">
      <c r="F3075" s="12" t="s">
        <v>967</v>
      </c>
    </row>
    <row r="3078" spans="1:9" x14ac:dyDescent="0.2">
      <c r="C3078" s="139" t="s">
        <v>562</v>
      </c>
      <c r="E3078" s="14">
        <v>331763737.51999998</v>
      </c>
      <c r="F3078" s="14">
        <v>331763737.51999998</v>
      </c>
    </row>
    <row r="3083" spans="1:9" x14ac:dyDescent="0.2">
      <c r="D3083" s="23" t="s">
        <v>309</v>
      </c>
    </row>
    <row r="3086" spans="1:9" x14ac:dyDescent="0.2">
      <c r="F3086" s="24" t="s">
        <v>310</v>
      </c>
    </row>
    <row r="3087" spans="1:9" x14ac:dyDescent="0.2">
      <c r="F3087" s="13" t="s">
        <v>311</v>
      </c>
    </row>
    <row r="3089" spans="1:7" x14ac:dyDescent="0.2">
      <c r="F3089" s="13" t="s">
        <v>312</v>
      </c>
    </row>
    <row r="3091" spans="1:7" x14ac:dyDescent="0.2">
      <c r="A3091" s="25" t="s">
        <v>966</v>
      </c>
      <c r="G3091" s="26" t="s">
        <v>314</v>
      </c>
    </row>
  </sheetData>
  <pageMargins left="9.9987501562304709E-2" right="9.9987501562304709E-2" top="0.19025399602827425" bottom="0.17011762418586565" header="0" footer="0"/>
  <pageSetup paperSize="0" orientation="portrait" blackAndWhite="1" errors="NA" horizontalDpi="0" verticalDpi="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SNG</vt:lpstr>
      <vt:lpstr>CONSOTB</vt:lpstr>
      <vt:lpstr>NCA</vt:lpstr>
      <vt:lpstr>LIQ</vt:lpstr>
      <vt:lpstr>DEP</vt:lpstr>
      <vt:lpstr>OADJ</vt:lpstr>
      <vt:lpstr>COL</vt:lpstr>
      <vt:lpstr>ADA</vt:lpstr>
      <vt:lpstr>DISB</vt:lpstr>
      <vt:lpstr>CONSOTB!Print_Area</vt:lpstr>
      <vt:lpstr>SNG!Print_Area</vt:lpstr>
      <vt:lpstr>CONSOTB!Print_Titles</vt:lpstr>
      <vt:lpstr>SNG!Print_Titles</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2021-07-14T05:41:51Z</cp:lastPrinted>
  <dcterms:created xsi:type="dcterms:W3CDTF">2021-07-13T02:10:21Z</dcterms:created>
  <dcterms:modified xsi:type="dcterms:W3CDTF">2021-07-14T06:00:46Z</dcterms:modified>
</cp:coreProperties>
</file>